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_skretacek\_zakazky\___Cerna_Hora\rozpocet\"/>
    </mc:Choice>
  </mc:AlternateContent>
  <xr:revisionPtr revIDLastSave="0" documentId="13_ncr:1_{707F21B4-EA25-4038-B79E-F5929D727C44}" xr6:coauthVersionLast="47" xr6:coauthVersionMax="47" xr10:uidLastSave="{00000000-0000-0000-0000-000000000000}"/>
  <bookViews>
    <workbookView xWindow="-120" yWindow="-120" windowWidth="38640" windowHeight="2139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A D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A D1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A D1 Pol'!$A$1:$Y$632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622" i="12"/>
  <c r="I8" i="12"/>
  <c r="G9" i="12"/>
  <c r="G8" i="12" s="1"/>
  <c r="I9" i="12"/>
  <c r="K9" i="12"/>
  <c r="K8" i="12" s="1"/>
  <c r="O9" i="12"/>
  <c r="O8" i="12" s="1"/>
  <c r="Q9" i="12"/>
  <c r="Q8" i="12" s="1"/>
  <c r="V9" i="12"/>
  <c r="V8" i="12" s="1"/>
  <c r="G15" i="12"/>
  <c r="G16" i="12"/>
  <c r="M16" i="12" s="1"/>
  <c r="M15" i="12" s="1"/>
  <c r="I16" i="12"/>
  <c r="I15" i="12" s="1"/>
  <c r="K16" i="12"/>
  <c r="K15" i="12" s="1"/>
  <c r="O16" i="12"/>
  <c r="O15" i="12" s="1"/>
  <c r="Q16" i="12"/>
  <c r="Q15" i="12" s="1"/>
  <c r="V16" i="12"/>
  <c r="V15" i="12" s="1"/>
  <c r="G66" i="12"/>
  <c r="I66" i="12"/>
  <c r="K66" i="12"/>
  <c r="M66" i="12"/>
  <c r="O66" i="12"/>
  <c r="Q66" i="12"/>
  <c r="V66" i="12"/>
  <c r="G107" i="12"/>
  <c r="G108" i="12"/>
  <c r="I108" i="12"/>
  <c r="I107" i="12" s="1"/>
  <c r="K108" i="12"/>
  <c r="M108" i="12"/>
  <c r="O108" i="12"/>
  <c r="O107" i="12" s="1"/>
  <c r="Q108" i="12"/>
  <c r="Q107" i="12" s="1"/>
  <c r="V108" i="12"/>
  <c r="V107" i="12" s="1"/>
  <c r="G154" i="12"/>
  <c r="M154" i="12" s="1"/>
  <c r="M107" i="12" s="1"/>
  <c r="I154" i="12"/>
  <c r="K154" i="12"/>
  <c r="K107" i="12" s="1"/>
  <c r="O154" i="12"/>
  <c r="Q154" i="12"/>
  <c r="V154" i="12"/>
  <c r="G200" i="12"/>
  <c r="I200" i="12"/>
  <c r="K200" i="12"/>
  <c r="V200" i="12"/>
  <c r="G201" i="12"/>
  <c r="M201" i="12" s="1"/>
  <c r="M200" i="12" s="1"/>
  <c r="I201" i="12"/>
  <c r="K201" i="12"/>
  <c r="O201" i="12"/>
  <c r="O200" i="12" s="1"/>
  <c r="Q201" i="12"/>
  <c r="Q200" i="12" s="1"/>
  <c r="V201" i="12"/>
  <c r="G247" i="12"/>
  <c r="I247" i="12"/>
  <c r="O247" i="12"/>
  <c r="G248" i="12"/>
  <c r="I248" i="12"/>
  <c r="K248" i="12"/>
  <c r="K247" i="12" s="1"/>
  <c r="M248" i="12"/>
  <c r="M247" i="12" s="1"/>
  <c r="O248" i="12"/>
  <c r="Q248" i="12"/>
  <c r="Q247" i="12" s="1"/>
  <c r="V248" i="12"/>
  <c r="V247" i="12" s="1"/>
  <c r="K249" i="12"/>
  <c r="G250" i="12"/>
  <c r="G249" i="12" s="1"/>
  <c r="I250" i="12"/>
  <c r="I249" i="12" s="1"/>
  <c r="K250" i="12"/>
  <c r="M250" i="12"/>
  <c r="O250" i="12"/>
  <c r="O249" i="12" s="1"/>
  <c r="Q250" i="12"/>
  <c r="Q249" i="12" s="1"/>
  <c r="V250" i="12"/>
  <c r="V249" i="12" s="1"/>
  <c r="G300" i="12"/>
  <c r="M300" i="12" s="1"/>
  <c r="I300" i="12"/>
  <c r="K300" i="12"/>
  <c r="O300" i="12"/>
  <c r="Q300" i="12"/>
  <c r="V300" i="12"/>
  <c r="G319" i="12"/>
  <c r="M319" i="12" s="1"/>
  <c r="I319" i="12"/>
  <c r="K319" i="12"/>
  <c r="O319" i="12"/>
  <c r="Q319" i="12"/>
  <c r="V319" i="12"/>
  <c r="G341" i="12"/>
  <c r="I341" i="12"/>
  <c r="K341" i="12"/>
  <c r="M341" i="12"/>
  <c r="O341" i="12"/>
  <c r="Q341" i="12"/>
  <c r="V341" i="12"/>
  <c r="G346" i="12"/>
  <c r="I346" i="12"/>
  <c r="K346" i="12"/>
  <c r="M346" i="12"/>
  <c r="O346" i="12"/>
  <c r="Q346" i="12"/>
  <c r="V346" i="12"/>
  <c r="G354" i="12"/>
  <c r="I354" i="12"/>
  <c r="K354" i="12"/>
  <c r="M354" i="12"/>
  <c r="O354" i="12"/>
  <c r="Q354" i="12"/>
  <c r="V354" i="12"/>
  <c r="G362" i="12"/>
  <c r="M362" i="12" s="1"/>
  <c r="I362" i="12"/>
  <c r="K362" i="12"/>
  <c r="O362" i="12"/>
  <c r="Q362" i="12"/>
  <c r="V362" i="12"/>
  <c r="V406" i="12"/>
  <c r="G407" i="12"/>
  <c r="M407" i="12" s="1"/>
  <c r="I407" i="12"/>
  <c r="K407" i="12"/>
  <c r="O407" i="12"/>
  <c r="O406" i="12" s="1"/>
  <c r="Q407" i="12"/>
  <c r="Q406" i="12" s="1"/>
  <c r="V407" i="12"/>
  <c r="G408" i="12"/>
  <c r="M408" i="12" s="1"/>
  <c r="I408" i="12"/>
  <c r="I406" i="12" s="1"/>
  <c r="K408" i="12"/>
  <c r="O408" i="12"/>
  <c r="Q408" i="12"/>
  <c r="V408" i="12"/>
  <c r="G409" i="12"/>
  <c r="I409" i="12"/>
  <c r="K409" i="12"/>
  <c r="M409" i="12"/>
  <c r="O409" i="12"/>
  <c r="Q409" i="12"/>
  <c r="V409" i="12"/>
  <c r="G410" i="12"/>
  <c r="I410" i="12"/>
  <c r="K410" i="12"/>
  <c r="K406" i="12" s="1"/>
  <c r="M410" i="12"/>
  <c r="O410" i="12"/>
  <c r="Q410" i="12"/>
  <c r="V410" i="12"/>
  <c r="G411" i="12"/>
  <c r="I411" i="12"/>
  <c r="K411" i="12"/>
  <c r="M411" i="12"/>
  <c r="O411" i="12"/>
  <c r="Q411" i="12"/>
  <c r="V411" i="12"/>
  <c r="G412" i="12"/>
  <c r="AF622" i="12" s="1"/>
  <c r="I412" i="12"/>
  <c r="K412" i="12"/>
  <c r="O412" i="12"/>
  <c r="Q412" i="12"/>
  <c r="V412" i="12"/>
  <c r="G413" i="12"/>
  <c r="M413" i="12" s="1"/>
  <c r="I413" i="12"/>
  <c r="K413" i="12"/>
  <c r="O413" i="12"/>
  <c r="Q413" i="12"/>
  <c r="V413" i="12"/>
  <c r="O414" i="12"/>
  <c r="Q414" i="12"/>
  <c r="V414" i="12"/>
  <c r="G415" i="12"/>
  <c r="G414" i="12" s="1"/>
  <c r="I415" i="12"/>
  <c r="I414" i="12" s="1"/>
  <c r="K415" i="12"/>
  <c r="K414" i="12" s="1"/>
  <c r="M415" i="12"/>
  <c r="M414" i="12" s="1"/>
  <c r="O415" i="12"/>
  <c r="Q415" i="12"/>
  <c r="V415" i="12"/>
  <c r="O416" i="12"/>
  <c r="Q416" i="12"/>
  <c r="G417" i="12"/>
  <c r="M417" i="12" s="1"/>
  <c r="M416" i="12" s="1"/>
  <c r="I417" i="12"/>
  <c r="I416" i="12" s="1"/>
  <c r="K417" i="12"/>
  <c r="O417" i="12"/>
  <c r="Q417" i="12"/>
  <c r="V417" i="12"/>
  <c r="V416" i="12" s="1"/>
  <c r="G461" i="12"/>
  <c r="G416" i="12" s="1"/>
  <c r="I461" i="12"/>
  <c r="K461" i="12"/>
  <c r="K416" i="12" s="1"/>
  <c r="M461" i="12"/>
  <c r="O461" i="12"/>
  <c r="Q461" i="12"/>
  <c r="V461" i="12"/>
  <c r="G463" i="12"/>
  <c r="M463" i="12" s="1"/>
  <c r="I463" i="12"/>
  <c r="I462" i="12" s="1"/>
  <c r="K463" i="12"/>
  <c r="K462" i="12" s="1"/>
  <c r="O463" i="12"/>
  <c r="O462" i="12" s="1"/>
  <c r="Q463" i="12"/>
  <c r="V463" i="12"/>
  <c r="G464" i="12"/>
  <c r="I464" i="12"/>
  <c r="K464" i="12"/>
  <c r="M464" i="12"/>
  <c r="O464" i="12"/>
  <c r="Q464" i="12"/>
  <c r="Q462" i="12" s="1"/>
  <c r="V464" i="12"/>
  <c r="V462" i="12" s="1"/>
  <c r="G465" i="12"/>
  <c r="I465" i="12"/>
  <c r="K465" i="12"/>
  <c r="M465" i="12"/>
  <c r="O465" i="12"/>
  <c r="Q465" i="12"/>
  <c r="V465" i="12"/>
  <c r="G466" i="12"/>
  <c r="I466" i="12"/>
  <c r="K466" i="12"/>
  <c r="M466" i="12"/>
  <c r="O466" i="12"/>
  <c r="Q466" i="12"/>
  <c r="V466" i="12"/>
  <c r="G467" i="12"/>
  <c r="M467" i="12" s="1"/>
  <c r="I467" i="12"/>
  <c r="K467" i="12"/>
  <c r="O467" i="12"/>
  <c r="Q467" i="12"/>
  <c r="V467" i="12"/>
  <c r="G468" i="12"/>
  <c r="M468" i="12" s="1"/>
  <c r="I468" i="12"/>
  <c r="K468" i="12"/>
  <c r="O468" i="12"/>
  <c r="Q468" i="12"/>
  <c r="V468" i="12"/>
  <c r="G469" i="12"/>
  <c r="I469" i="12"/>
  <c r="K469" i="12"/>
  <c r="M469" i="12"/>
  <c r="O469" i="12"/>
  <c r="Q469" i="12"/>
  <c r="V469" i="12"/>
  <c r="G470" i="12"/>
  <c r="I470" i="12"/>
  <c r="K470" i="12"/>
  <c r="M470" i="12"/>
  <c r="O470" i="12"/>
  <c r="Q470" i="12"/>
  <c r="V470" i="12"/>
  <c r="G471" i="12"/>
  <c r="M471" i="12" s="1"/>
  <c r="I471" i="12"/>
  <c r="K471" i="12"/>
  <c r="O471" i="12"/>
  <c r="Q471" i="12"/>
  <c r="V471" i="12"/>
  <c r="G472" i="12"/>
  <c r="M472" i="12" s="1"/>
  <c r="I472" i="12"/>
  <c r="K472" i="12"/>
  <c r="O472" i="12"/>
  <c r="Q472" i="12"/>
  <c r="V472" i="12"/>
  <c r="G473" i="12"/>
  <c r="I473" i="12"/>
  <c r="K473" i="12"/>
  <c r="M473" i="12"/>
  <c r="O473" i="12"/>
  <c r="Q473" i="12"/>
  <c r="V473" i="12"/>
  <c r="G474" i="12"/>
  <c r="M474" i="12" s="1"/>
  <c r="I474" i="12"/>
  <c r="K474" i="12"/>
  <c r="O474" i="12"/>
  <c r="Q474" i="12"/>
  <c r="V474" i="12"/>
  <c r="G475" i="12"/>
  <c r="M475" i="12" s="1"/>
  <c r="I475" i="12"/>
  <c r="K475" i="12"/>
  <c r="O475" i="12"/>
  <c r="Q475" i="12"/>
  <c r="V475" i="12"/>
  <c r="G476" i="12"/>
  <c r="I476" i="12"/>
  <c r="K476" i="12"/>
  <c r="M476" i="12"/>
  <c r="O476" i="12"/>
  <c r="Q476" i="12"/>
  <c r="V476" i="12"/>
  <c r="G477" i="12"/>
  <c r="I477" i="12"/>
  <c r="K477" i="12"/>
  <c r="M477" i="12"/>
  <c r="O477" i="12"/>
  <c r="Q477" i="12"/>
  <c r="V477" i="12"/>
  <c r="G478" i="12"/>
  <c r="I478" i="12"/>
  <c r="K478" i="12"/>
  <c r="M478" i="12"/>
  <c r="O478" i="12"/>
  <c r="Q478" i="12"/>
  <c r="V478" i="12"/>
  <c r="G479" i="12"/>
  <c r="M479" i="12" s="1"/>
  <c r="I479" i="12"/>
  <c r="K479" i="12"/>
  <c r="O479" i="12"/>
  <c r="Q479" i="12"/>
  <c r="V479" i="12"/>
  <c r="G480" i="12"/>
  <c r="M480" i="12" s="1"/>
  <c r="I480" i="12"/>
  <c r="K480" i="12"/>
  <c r="O480" i="12"/>
  <c r="Q480" i="12"/>
  <c r="V480" i="12"/>
  <c r="G481" i="12"/>
  <c r="I481" i="12"/>
  <c r="K481" i="12"/>
  <c r="M481" i="12"/>
  <c r="O481" i="12"/>
  <c r="Q481" i="12"/>
  <c r="V481" i="12"/>
  <c r="G482" i="12"/>
  <c r="I482" i="12"/>
  <c r="K482" i="12"/>
  <c r="M482" i="12"/>
  <c r="O482" i="12"/>
  <c r="Q482" i="12"/>
  <c r="V482" i="12"/>
  <c r="G483" i="12"/>
  <c r="I483" i="12"/>
  <c r="K483" i="12"/>
  <c r="M483" i="12"/>
  <c r="O483" i="12"/>
  <c r="Q483" i="12"/>
  <c r="V483" i="12"/>
  <c r="G484" i="12"/>
  <c r="M484" i="12" s="1"/>
  <c r="I484" i="12"/>
  <c r="K484" i="12"/>
  <c r="O484" i="12"/>
  <c r="Q484" i="12"/>
  <c r="V484" i="12"/>
  <c r="G485" i="12"/>
  <c r="I485" i="12"/>
  <c r="K485" i="12"/>
  <c r="M485" i="12"/>
  <c r="O485" i="12"/>
  <c r="Q485" i="12"/>
  <c r="V485" i="12"/>
  <c r="G486" i="12"/>
  <c r="M486" i="12" s="1"/>
  <c r="I486" i="12"/>
  <c r="K486" i="12"/>
  <c r="O486" i="12"/>
  <c r="Q486" i="12"/>
  <c r="V486" i="12"/>
  <c r="G487" i="12"/>
  <c r="M487" i="12" s="1"/>
  <c r="I487" i="12"/>
  <c r="K487" i="12"/>
  <c r="O487" i="12"/>
  <c r="Q487" i="12"/>
  <c r="V487" i="12"/>
  <c r="G488" i="12"/>
  <c r="I488" i="12"/>
  <c r="K488" i="12"/>
  <c r="M488" i="12"/>
  <c r="O488" i="12"/>
  <c r="Q488" i="12"/>
  <c r="V488" i="12"/>
  <c r="G489" i="12"/>
  <c r="I489" i="12"/>
  <c r="K489" i="12"/>
  <c r="M489" i="12"/>
  <c r="O489" i="12"/>
  <c r="Q489" i="12"/>
  <c r="V489" i="12"/>
  <c r="G490" i="12"/>
  <c r="I490" i="12"/>
  <c r="K490" i="12"/>
  <c r="M490" i="12"/>
  <c r="O490" i="12"/>
  <c r="Q490" i="12"/>
  <c r="V490" i="12"/>
  <c r="G491" i="12"/>
  <c r="M491" i="12" s="1"/>
  <c r="I491" i="12"/>
  <c r="K491" i="12"/>
  <c r="O491" i="12"/>
  <c r="Q491" i="12"/>
  <c r="V491" i="12"/>
  <c r="G492" i="12"/>
  <c r="M492" i="12" s="1"/>
  <c r="I492" i="12"/>
  <c r="K492" i="12"/>
  <c r="O492" i="12"/>
  <c r="Q492" i="12"/>
  <c r="V492" i="12"/>
  <c r="G493" i="12"/>
  <c r="I493" i="12"/>
  <c r="K493" i="12"/>
  <c r="M493" i="12"/>
  <c r="O493" i="12"/>
  <c r="Q493" i="12"/>
  <c r="V493" i="12"/>
  <c r="G494" i="12"/>
  <c r="I494" i="12"/>
  <c r="K494" i="12"/>
  <c r="M494" i="12"/>
  <c r="O494" i="12"/>
  <c r="Q494" i="12"/>
  <c r="V494" i="12"/>
  <c r="G495" i="12"/>
  <c r="I495" i="12"/>
  <c r="K495" i="12"/>
  <c r="M495" i="12"/>
  <c r="O495" i="12"/>
  <c r="Q495" i="12"/>
  <c r="V495" i="12"/>
  <c r="G496" i="12"/>
  <c r="M496" i="12" s="1"/>
  <c r="I496" i="12"/>
  <c r="K496" i="12"/>
  <c r="O496" i="12"/>
  <c r="Q496" i="12"/>
  <c r="V496" i="12"/>
  <c r="G497" i="12"/>
  <c r="I497" i="12"/>
  <c r="K497" i="12"/>
  <c r="M497" i="12"/>
  <c r="O497" i="12"/>
  <c r="Q497" i="12"/>
  <c r="V497" i="12"/>
  <c r="G498" i="12"/>
  <c r="M498" i="12" s="1"/>
  <c r="I498" i="12"/>
  <c r="K498" i="12"/>
  <c r="O498" i="12"/>
  <c r="Q498" i="12"/>
  <c r="V498" i="12"/>
  <c r="G499" i="12"/>
  <c r="M499" i="12" s="1"/>
  <c r="I499" i="12"/>
  <c r="K499" i="12"/>
  <c r="O499" i="12"/>
  <c r="Q499" i="12"/>
  <c r="V499" i="12"/>
  <c r="G500" i="12"/>
  <c r="I500" i="12"/>
  <c r="K500" i="12"/>
  <c r="M500" i="12"/>
  <c r="O500" i="12"/>
  <c r="Q500" i="12"/>
  <c r="V500" i="12"/>
  <c r="G501" i="12"/>
  <c r="I501" i="12"/>
  <c r="K501" i="12"/>
  <c r="M501" i="12"/>
  <c r="O501" i="12"/>
  <c r="Q501" i="12"/>
  <c r="V501" i="12"/>
  <c r="G502" i="12"/>
  <c r="I502" i="12"/>
  <c r="K502" i="12"/>
  <c r="M502" i="12"/>
  <c r="O502" i="12"/>
  <c r="Q502" i="12"/>
  <c r="V502" i="12"/>
  <c r="G503" i="12"/>
  <c r="M503" i="12" s="1"/>
  <c r="I503" i="12"/>
  <c r="K503" i="12"/>
  <c r="O503" i="12"/>
  <c r="Q503" i="12"/>
  <c r="V503" i="12"/>
  <c r="G504" i="12"/>
  <c r="M504" i="12" s="1"/>
  <c r="I504" i="12"/>
  <c r="K504" i="12"/>
  <c r="O504" i="12"/>
  <c r="Q504" i="12"/>
  <c r="V504" i="12"/>
  <c r="G505" i="12"/>
  <c r="I505" i="12"/>
  <c r="K505" i="12"/>
  <c r="M505" i="12"/>
  <c r="O505" i="12"/>
  <c r="Q505" i="12"/>
  <c r="V505" i="12"/>
  <c r="G506" i="12"/>
  <c r="I506" i="12"/>
  <c r="K506" i="12"/>
  <c r="M506" i="12"/>
  <c r="O506" i="12"/>
  <c r="Q506" i="12"/>
  <c r="V506" i="12"/>
  <c r="G507" i="12"/>
  <c r="I507" i="12"/>
  <c r="K507" i="12"/>
  <c r="M507" i="12"/>
  <c r="O507" i="12"/>
  <c r="Q507" i="12"/>
  <c r="V507" i="12"/>
  <c r="G508" i="12"/>
  <c r="M508" i="12" s="1"/>
  <c r="I508" i="12"/>
  <c r="K508" i="12"/>
  <c r="O508" i="12"/>
  <c r="Q508" i="12"/>
  <c r="V508" i="12"/>
  <c r="G509" i="12"/>
  <c r="I509" i="12"/>
  <c r="K509" i="12"/>
  <c r="M509" i="12"/>
  <c r="O509" i="12"/>
  <c r="Q509" i="12"/>
  <c r="V509" i="12"/>
  <c r="G510" i="12"/>
  <c r="M510" i="12" s="1"/>
  <c r="I510" i="12"/>
  <c r="K510" i="12"/>
  <c r="O510" i="12"/>
  <c r="Q510" i="12"/>
  <c r="V510" i="12"/>
  <c r="G511" i="12"/>
  <c r="M511" i="12" s="1"/>
  <c r="I511" i="12"/>
  <c r="K511" i="12"/>
  <c r="O511" i="12"/>
  <c r="Q511" i="12"/>
  <c r="V511" i="12"/>
  <c r="Q512" i="12"/>
  <c r="V512" i="12"/>
  <c r="G513" i="12"/>
  <c r="I513" i="12"/>
  <c r="I512" i="12" s="1"/>
  <c r="K513" i="12"/>
  <c r="K512" i="12" s="1"/>
  <c r="M513" i="12"/>
  <c r="M512" i="12" s="1"/>
  <c r="O513" i="12"/>
  <c r="Q513" i="12"/>
  <c r="V513" i="12"/>
  <c r="G515" i="12"/>
  <c r="G512" i="12" s="1"/>
  <c r="I515" i="12"/>
  <c r="K515" i="12"/>
  <c r="M515" i="12"/>
  <c r="O515" i="12"/>
  <c r="O512" i="12" s="1"/>
  <c r="Q515" i="12"/>
  <c r="V515" i="12"/>
  <c r="G561" i="12"/>
  <c r="G562" i="12"/>
  <c r="M562" i="12" s="1"/>
  <c r="I562" i="12"/>
  <c r="K562" i="12"/>
  <c r="K561" i="12" s="1"/>
  <c r="O562" i="12"/>
  <c r="O561" i="12" s="1"/>
  <c r="Q562" i="12"/>
  <c r="Q561" i="12" s="1"/>
  <c r="V562" i="12"/>
  <c r="V561" i="12" s="1"/>
  <c r="G610" i="12"/>
  <c r="I610" i="12"/>
  <c r="K610" i="12"/>
  <c r="M610" i="12"/>
  <c r="O610" i="12"/>
  <c r="Q610" i="12"/>
  <c r="V610" i="12"/>
  <c r="G611" i="12"/>
  <c r="I611" i="12"/>
  <c r="K611" i="12"/>
  <c r="M611" i="12"/>
  <c r="O611" i="12"/>
  <c r="Q611" i="12"/>
  <c r="V611" i="12"/>
  <c r="G612" i="12"/>
  <c r="I612" i="12"/>
  <c r="K612" i="12"/>
  <c r="M612" i="12"/>
  <c r="O612" i="12"/>
  <c r="Q612" i="12"/>
  <c r="V612" i="12"/>
  <c r="G616" i="12"/>
  <c r="M616" i="12" s="1"/>
  <c r="I616" i="12"/>
  <c r="I561" i="12" s="1"/>
  <c r="K616" i="12"/>
  <c r="O616" i="12"/>
  <c r="Q616" i="12"/>
  <c r="V616" i="12"/>
  <c r="G617" i="12"/>
  <c r="K617" i="12"/>
  <c r="V617" i="12"/>
  <c r="G618" i="12"/>
  <c r="M618" i="12" s="1"/>
  <c r="M617" i="12" s="1"/>
  <c r="I618" i="12"/>
  <c r="K618" i="12"/>
  <c r="O618" i="12"/>
  <c r="O617" i="12" s="1"/>
  <c r="Q618" i="12"/>
  <c r="Q617" i="12" s="1"/>
  <c r="V618" i="12"/>
  <c r="G619" i="12"/>
  <c r="M619" i="12" s="1"/>
  <c r="I619" i="12"/>
  <c r="I617" i="12" s="1"/>
  <c r="K619" i="12"/>
  <c r="O619" i="12"/>
  <c r="Q619" i="12"/>
  <c r="V619" i="12"/>
  <c r="G620" i="12"/>
  <c r="I620" i="12"/>
  <c r="K620" i="12"/>
  <c r="M620" i="12"/>
  <c r="O620" i="12"/>
  <c r="Q620" i="12"/>
  <c r="V620" i="12"/>
  <c r="AE622" i="12"/>
  <c r="I20" i="1"/>
  <c r="I19" i="1"/>
  <c r="I18" i="1"/>
  <c r="I17" i="1"/>
  <c r="I16" i="1"/>
  <c r="I62" i="1"/>
  <c r="J61" i="1" s="1"/>
  <c r="F42" i="1"/>
  <c r="G23" i="1" s="1"/>
  <c r="A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49" i="1" l="1"/>
  <c r="J51" i="1"/>
  <c r="J52" i="1"/>
  <c r="J58" i="1"/>
  <c r="J56" i="1"/>
  <c r="J55" i="1"/>
  <c r="J53" i="1"/>
  <c r="J50" i="1"/>
  <c r="J57" i="1"/>
  <c r="J59" i="1"/>
  <c r="J54" i="1"/>
  <c r="J60" i="1"/>
  <c r="A26" i="1"/>
  <c r="G26" i="1"/>
  <c r="G28" i="1"/>
  <c r="G24" i="1"/>
  <c r="A24" i="1"/>
  <c r="A27" i="1"/>
  <c r="M249" i="12"/>
  <c r="M561" i="12"/>
  <c r="M462" i="12"/>
  <c r="M9" i="12"/>
  <c r="M8" i="12" s="1"/>
  <c r="G406" i="12"/>
  <c r="M412" i="12"/>
  <c r="M406" i="12" s="1"/>
  <c r="G462" i="12"/>
  <c r="I21" i="1"/>
  <c r="I39" i="1"/>
  <c r="I42" i="1" s="1"/>
  <c r="J39" i="1" s="1"/>
  <c r="J42" i="1" s="1"/>
  <c r="J62" i="1" l="1"/>
  <c r="G29" i="1"/>
  <c r="G27" i="1" s="1"/>
  <c r="A29" i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Asrock</author>
  </authors>
  <commentList>
    <comment ref="S6" authorId="0" shapeId="0" xr:uid="{C79C6875-54AD-481D-B49A-379376AF47B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E6403A6-0612-4EA2-9F9A-747CD037885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<sst xmlns="http://schemas.openxmlformats.org/spreadsheetml/2006/main" count="1912" uniqueCount="667">
  <si>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</si>
  <si>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</si>
  <si>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</si>
  <si>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</si>
  <si>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</si>
  <si>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</si>
  <si>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</si>
  <si>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</si>
  <si>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</si>
  <si>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</si>
  <si>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</si>
  <si>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</si>
  <si>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</si>
  <si>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</si>
  <si>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</si>
  <si>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</si>
  <si>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</si>
  <si>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</si>
  <si>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</si>
  <si>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</si>
  <si>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</si>
  <si>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</si>
  <si>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</si>
  <si>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</si>
  <si>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</si>
  <si>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</si>
  <si>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</si>
  <si>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</si>
  <si>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</si>
  <si>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</si>
  <si>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</si>
  <si>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</si>
  <si>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</si>
  <si>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</si>
  <si>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</si>
  <si>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</si>
  <si>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</si>
  <si>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</si>
  <si>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</si>
  <si>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</si>
  <si>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</si>
  <si>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</si>
  <si>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</si>
  <si>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D1</t>
  </si>
  <si>
    <t>ASŘ - výměna / repase oken</t>
  </si>
  <si>
    <t>SO A</t>
  </si>
  <si>
    <t>Objekt A</t>
  </si>
  <si>
    <t>Objekt:</t>
  </si>
  <si>
    <t>Rozpočet:</t>
  </si>
  <si>
    <t>2306</t>
  </si>
  <si>
    <t>Zámek Černá Hora - výměna / repase oken</t>
  </si>
  <si>
    <t>Stavba</t>
  </si>
  <si>
    <t>Celkem za stavbu</t>
  </si>
  <si>
    <t>CZK</t>
  </si>
  <si>
    <t>Rekapitulace dílů</t>
  </si>
  <si>
    <t>Typ dílu</t>
  </si>
  <si>
    <t>3111</t>
  </si>
  <si>
    <t>Sádrokartonové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</si>
  <si>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</si>
  <si>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</si>
  <si>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</si>
  <si>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</si>
  <si>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</si>
  <si>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</si>
  <si>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</si>
  <si>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</si>
  <si>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</si>
  <si>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</si>
  <si>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</si>
  <si>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</si>
  <si>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</si>
  <si>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</si>
  <si>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764</t>
  </si>
  <si>
    <t>Konstrukce klempířské</t>
  </si>
  <si>
    <t>766</t>
  </si>
  <si>
    <t>Konstrukce truhlářské</t>
  </si>
  <si>
    <t>784</t>
  </si>
  <si>
    <t>Malby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</si>
  <si>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</si>
  <si>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</si>
  <si>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</si>
  <si>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</si>
  <si>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</si>
  <si>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</si>
  <si>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</si>
  <si>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</si>
  <si>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</si>
  <si>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</si>
  <si>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</si>
  <si>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</si>
  <si>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</si>
  <si>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</si>
  <si>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</si>
  <si>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</si>
  <si>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</si>
  <si>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</si>
  <si>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</si>
  <si>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</si>
  <si>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</si>
  <si>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</si>
  <si>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</si>
  <si>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</si>
  <si>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</si>
  <si>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</si>
  <si>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</si>
  <si>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</si>
  <si>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</si>
  <si>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</si>
  <si>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</si>
  <si>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</si>
  <si>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311101</t>
  </si>
  <si>
    <t>Doplnění ostění SDK kolem oken</t>
  </si>
  <si>
    <t xml:space="preserve">m2    </t>
  </si>
  <si>
    <t>Vlastní</t>
  </si>
  <si>
    <t>Indiv</t>
  </si>
  <si>
    <t>Práce</t>
  </si>
  <si>
    <t>Běžná</t>
  </si>
  <si>
    <t>POL1_</t>
  </si>
  <si>
    <t>V-1 : (1,00+1,00+1,00)*0,30</t>
  </si>
  <si>
    <t>VV</t>
  </si>
  <si>
    <t>V-2 : (1,00+1,00+1,00)*0,30</t>
  </si>
  <si>
    <t>V-3 : (1,00+1,00+1,00)*0,30</t>
  </si>
  <si>
    <t>V-4 : (1,00+1,00+1,00)*0,30</t>
  </si>
  <si>
    <t>V-5 : (1,00+1,00+1,00)*0,30</t>
  </si>
  <si>
    <t>610991111R00</t>
  </si>
  <si>
    <t>Zakrývání výplní vnitřních otvorů</t>
  </si>
  <si>
    <t>m2</t>
  </si>
  <si>
    <t>RTS 23/ II</t>
  </si>
  <si>
    <t xml:space="preserve">Číslo okna : </t>
  </si>
  <si>
    <t>1-1* : 1,60*2,20</t>
  </si>
  <si>
    <t>1-2* : 1,60*2,20</t>
  </si>
  <si>
    <t>1-3* : 1,60*2,20</t>
  </si>
  <si>
    <t>1-4 : 1,10*1,69</t>
  </si>
  <si>
    <t>1-5 : 1,10*1,69</t>
  </si>
  <si>
    <t>1-6 : 1,10*1,69</t>
  </si>
  <si>
    <t>1-7 : 1,12*1,62</t>
  </si>
  <si>
    <t>1-8 : 1,12*1,62</t>
  </si>
  <si>
    <t>1-9 : 1,12*1,62</t>
  </si>
  <si>
    <t>1-10 : 1,04*1,42</t>
  </si>
  <si>
    <t>1-11* : 1,60*2,20</t>
  </si>
  <si>
    <t>1-12* : 1,60*2,20</t>
  </si>
  <si>
    <t>1-13* : 1,60*2,20</t>
  </si>
  <si>
    <t>1-14 : 0,50*0,67</t>
  </si>
  <si>
    <t>1-15 : 1,10*1,40</t>
  </si>
  <si>
    <t>2-1* : 1,12*1,62</t>
  </si>
  <si>
    <t>2-2* : 1,12*1,62</t>
  </si>
  <si>
    <t>2-3* : 1,12*1,62</t>
  </si>
  <si>
    <t>2-4* : 1,12*1,62</t>
  </si>
  <si>
    <t>2-5* : 1,12*1,62</t>
  </si>
  <si>
    <t>2-6* : 1,12*1,62</t>
  </si>
  <si>
    <t>2-7* : 1,12*1,62</t>
  </si>
  <si>
    <t>2-8 : 1,12*1,62</t>
  </si>
  <si>
    <t>2-9 : 1,12*1,62</t>
  </si>
  <si>
    <t>2-10 : 1,04*1,56</t>
  </si>
  <si>
    <t>2-11 : 1,04*1,56</t>
  </si>
  <si>
    <t>2-12 : 1,04*1,31</t>
  </si>
  <si>
    <t>2-13 : 1,04*1,31</t>
  </si>
  <si>
    <t>2-14 : 1,04*1,56</t>
  </si>
  <si>
    <t>2-15 : 1,04*1,56</t>
  </si>
  <si>
    <t>2-16 : 1,04*1,56</t>
  </si>
  <si>
    <t>2-17 : 0,69*0,98</t>
  </si>
  <si>
    <t>2-18 : 1,22*1,38</t>
  </si>
  <si>
    <t>3-4 : 0,69*0,98</t>
  </si>
  <si>
    <t>3-5 : 0,69*0,98</t>
  </si>
  <si>
    <t>3-6 : 0,69*0,98</t>
  </si>
  <si>
    <t>3-7 : 0,69*0,98</t>
  </si>
  <si>
    <t>3-8 : 0,69*0,98</t>
  </si>
  <si>
    <t>3-9 : 0,69*0,98</t>
  </si>
  <si>
    <t>V-1 : 1,00*1,00</t>
  </si>
  <si>
    <t>V-2 : 1,00*1,00</t>
  </si>
  <si>
    <t>V-3 : 1,00*1,00</t>
  </si>
  <si>
    <t>V-4 : 1,00*1,00</t>
  </si>
  <si>
    <t>V-5 : 1,00*1,00</t>
  </si>
  <si>
    <t>S-1 : 0,66*1,18</t>
  </si>
  <si>
    <t>S-2 : 0,66*1,18</t>
  </si>
  <si>
    <t>S-3 : 0,66*1,18</t>
  </si>
  <si>
    <t>S-4 : 0,66*1,18</t>
  </si>
  <si>
    <t>612425931RT2</t>
  </si>
  <si>
    <t>Omítka vápenná vnitřního ostění - štuková s použitím suché maltové směsi</t>
  </si>
  <si>
    <t>1-1 : (2,20+1,60+2,20)*0,15</t>
  </si>
  <si>
    <t>1-2 : (2,20+1,60+2,20)*0,15</t>
  </si>
  <si>
    <t>1-3 : (2,20+1,60+2,20)*0,15</t>
  </si>
  <si>
    <t>1-4 : (1,69+1,10+1,69)*0,15</t>
  </si>
  <si>
    <t>1-5 : (1,69+1,10+1,69)*0,15</t>
  </si>
  <si>
    <t>1-6 : (1,69+1,10+1,69)*0,15</t>
  </si>
  <si>
    <t>1-7 : (1,62+1,12+1,62)*0,15</t>
  </si>
  <si>
    <t>1-8 : (1,62+1,12+1,62)*0,15</t>
  </si>
  <si>
    <t>1-9 : (1,62+1,12+1,62)*0,15</t>
  </si>
  <si>
    <t>1-10 : (1,42+1,04+1,42)*0,15</t>
  </si>
  <si>
    <t>1-11 : (2,20+1,60+2,20)*0,15</t>
  </si>
  <si>
    <t>1-12 : (2,20+1,60+2,20)*0,15</t>
  </si>
  <si>
    <t>1-13 : (2,20+1,60+2,20)*0,15</t>
  </si>
  <si>
    <t>1-14 : (0,67+0,50+0,67)*0,15</t>
  </si>
  <si>
    <t>1-15 : (1,40+1,10+1,40)*0,15</t>
  </si>
  <si>
    <t>2-1 : (1,62+1,12+1,62)*0,15</t>
  </si>
  <si>
    <t>2-2 : (1,62+1,12+1,62)*0,15</t>
  </si>
  <si>
    <t>2-3 : (1,62+1,12+1,62)*0,15</t>
  </si>
  <si>
    <t>2-4 : (1,62+1,12+1,62)*0,15</t>
  </si>
  <si>
    <t>2-5 : (1,62+1,12+1,62)*0,15</t>
  </si>
  <si>
    <t>2-6 : (1,62+1,12+1,62)*0,15</t>
  </si>
  <si>
    <t>2-7 : (1,62+1,12+1,62)*0,15</t>
  </si>
  <si>
    <t>2-8 : (1,62+1,12+1,62)*0,15</t>
  </si>
  <si>
    <t>2-9 : (1,62+1,12+1,62)*0,15</t>
  </si>
  <si>
    <t>2-10 : (1,56+1,04+1,56)*0,15</t>
  </si>
  <si>
    <t>2-11 : (1,56+1,04+1,56)*0,15</t>
  </si>
  <si>
    <t>2-12 : (1,31+1,04+1,31)*0,15</t>
  </si>
  <si>
    <t>2-13 : (1,31+1,04+1,31)*0,15</t>
  </si>
  <si>
    <t>2-14 : (1,56+1,04+1,56)*0,15</t>
  </si>
  <si>
    <t>2-15 : (1,56+1,04+1,56)*0,15</t>
  </si>
  <si>
    <t>2-16 : (1,56+1,04+1,56)*0,15</t>
  </si>
  <si>
    <t>2-17 : (0,98+0,69+0,98)*0,15</t>
  </si>
  <si>
    <t>2-18 : (1,38+1,22+1,38)*0,15</t>
  </si>
  <si>
    <t>3-4 : (0,98+0,69+0,98)*0,15</t>
  </si>
  <si>
    <t>3-5 : (0,98+0,69+0,98)*0,15</t>
  </si>
  <si>
    <t>3-6 : (0,98+0,69+0,98)*0,15</t>
  </si>
  <si>
    <t>3-7 : (0,98+0,69+0,98)*0,15</t>
  </si>
  <si>
    <t>3-8 : (0,98+0,69+0,98)*0,15</t>
  </si>
  <si>
    <t>3-9 : (0,98+0,69+0,98)*0,15</t>
  </si>
  <si>
    <t>622412316RT1</t>
  </si>
  <si>
    <t>Nátěr stěn vnějších, slož.1-2 , Weber, vápenný weber.cal</t>
  </si>
  <si>
    <t>1-1 : (2,20+1,60+2,20)*0,30</t>
  </si>
  <si>
    <t>1-2 : (2,20+1,60+2,20)*0,30</t>
  </si>
  <si>
    <t>1-3 : (2,20+1,60+2,20)*0,30</t>
  </si>
  <si>
    <t>1-4 : (1,69+1,10+1,69)*0,30</t>
  </si>
  <si>
    <t>1-5 : (1,69+1,10+1,69)*0,30</t>
  </si>
  <si>
    <t>1-6 : (1,69+1,10+1,69)*0,30</t>
  </si>
  <si>
    <t>1-7 : (1,62+1,12+1,62)*0,30</t>
  </si>
  <si>
    <t>1-8 : (1,62+1,12+1,62)*0,30</t>
  </si>
  <si>
    <t>1-9 : (1,62+1,12+1,62)*0,30</t>
  </si>
  <si>
    <t>1-10 : (1,42+1,04+1,42)*0,30</t>
  </si>
  <si>
    <t>1-11 : (2,20+1,60+2,20)*0,30</t>
  </si>
  <si>
    <t>1-12 : (2,20+1,60+2,20)*0,30</t>
  </si>
  <si>
    <t>1-13 : (2,20+1,60+2,20)*0,30</t>
  </si>
  <si>
    <t>1-14 : (0,67+0,50+0,67)*0,30</t>
  </si>
  <si>
    <t>1-15 : (1,40+1,10+1,40)*0,30</t>
  </si>
  <si>
    <t>2-1 : (1,62+1,12+1,62)*0,30</t>
  </si>
  <si>
    <t>2-2 : (1,62+1,12+1,62)*0,30</t>
  </si>
  <si>
    <t>2-3 : (1,62+1,12+1,62)*0,30</t>
  </si>
  <si>
    <t>2-4 : (1,62+1,12+1,62)*0,30</t>
  </si>
  <si>
    <t>2-5 : (1,62+1,12+1,62)*0,30</t>
  </si>
  <si>
    <t>2-6 : (1,62+1,12+1,62)*0,30</t>
  </si>
  <si>
    <t>2-7 : (1,62+1,12+1,62)*0,30</t>
  </si>
  <si>
    <t>2-8 : (1,62+1,12+1,62)*0,30</t>
  </si>
  <si>
    <t>2-9 : (1,62+1,12+1,62)*0,30</t>
  </si>
  <si>
    <t>2-10 : (1,56+1,04+1,56)*0,30</t>
  </si>
  <si>
    <t>2-11 : (1,56+1,04+1,56)*0,30</t>
  </si>
  <si>
    <t>2-12 : (1,31+1,04+1,31)*0,30</t>
  </si>
  <si>
    <t>2-13 : (1,31+1,04+1,31)*0,30</t>
  </si>
  <si>
    <t>2-14 : (1,56+1,04+1,56)*0,30</t>
  </si>
  <si>
    <t>2-15 : (1,56+1,04+1,56)*0,30</t>
  </si>
  <si>
    <t>2-16 : (1,56+1,04+1,56)*0,30</t>
  </si>
  <si>
    <t>2-17 : (0,98+0,69+0,98)*0,30</t>
  </si>
  <si>
    <t>2-18 : (1,38+1,22+1,38)*0,30</t>
  </si>
  <si>
    <t>3-4 : (0,98+0,69+0,98)*0,30</t>
  </si>
  <si>
    <t>3-5 : (0,98+0,69+0,98)*0,30</t>
  </si>
  <si>
    <t>3-6 : (0,98+0,69+0,98)*0,30</t>
  </si>
  <si>
    <t>3-7 : (0,98+0,69+0,98)*0,30</t>
  </si>
  <si>
    <t>3-8 : (0,98+0,69+0,98)*0,30</t>
  </si>
  <si>
    <t>3-9 : (0,98+0,69+0,98)*0,30</t>
  </si>
  <si>
    <t>6210</t>
  </si>
  <si>
    <t>Doplnění vnějšího ostění - styk okna a kamenného ostění / fasády</t>
  </si>
  <si>
    <t xml:space="preserve">m     </t>
  </si>
  <si>
    <t>1-1 : (2,20+1,60+2,20)</t>
  </si>
  <si>
    <t>1-2 : (2,20+1,60+2,20)</t>
  </si>
  <si>
    <t>1-3 : (2,20+1,60+2,20)</t>
  </si>
  <si>
    <t>1-4 : (1,69+1,10+1,69)</t>
  </si>
  <si>
    <t>1-5 : (1,69+1,10+1,69)</t>
  </si>
  <si>
    <t>1-6 : (1,69+1,10+1,69)</t>
  </si>
  <si>
    <t>1-7 : (1,62+1,12+1,62)</t>
  </si>
  <si>
    <t>1-8 : (1,62+1,12+1,62)</t>
  </si>
  <si>
    <t>1-9 : (1,62+1,12+1,62)</t>
  </si>
  <si>
    <t>1-10 : (1,42+1,04+1,42)</t>
  </si>
  <si>
    <t>1-11 : (2,20+1,60+2,20)</t>
  </si>
  <si>
    <t>1-12 : (2,20+1,60+2,20)</t>
  </si>
  <si>
    <t>1-13 : (2,20+1,60+2,20)</t>
  </si>
  <si>
    <t>1-14 : (0,67+0,50+0,67)</t>
  </si>
  <si>
    <t>1-15 : (1,40+1,10+1,40)</t>
  </si>
  <si>
    <t>2-1 : (1,62+1,12+1,62)</t>
  </si>
  <si>
    <t>2-2 : (1,62+1,12+1,62)</t>
  </si>
  <si>
    <t>2-3 : (1,62+1,12+1,62)</t>
  </si>
  <si>
    <t>2-4 : (1,62+1,12+1,62)</t>
  </si>
  <si>
    <t>2-5 : (1,62+1,12+1,62)</t>
  </si>
  <si>
    <t>2-6 : (1,62+1,12+1,62)</t>
  </si>
  <si>
    <t>2-7 : (1,62+1,12+1,62)</t>
  </si>
  <si>
    <t>2-8 : (1,62+1,12+1,62)</t>
  </si>
  <si>
    <t>2-9 : (1,62+1,12+1,62)</t>
  </si>
  <si>
    <t>2-10 : (1,56+1,04+1,56)</t>
  </si>
  <si>
    <t>2-11 : (1,56+1,04+1,56)</t>
  </si>
  <si>
    <t>2-12 : (1,31+1,04+1,31)</t>
  </si>
  <si>
    <t>2-13 : (1,31+1,04+1,31)</t>
  </si>
  <si>
    <t>2-14 : (1,56+1,04+1,56)</t>
  </si>
  <si>
    <t>2-15 : (1,56+1,04+1,56)</t>
  </si>
  <si>
    <t>2-16 : (1,56+1,04+1,56)</t>
  </si>
  <si>
    <t>2-17 : (0,98+0,69+0,98)</t>
  </si>
  <si>
    <t>2-18 : (1,38+1,22+1,38)</t>
  </si>
  <si>
    <t>3-4 : (0,98+0,69+0,98)</t>
  </si>
  <si>
    <t>3-5 : (0,98+0,69+0,98)</t>
  </si>
  <si>
    <t>3-6 : (0,98+0,69+0,98)</t>
  </si>
  <si>
    <t>3-7 : (0,98+0,69+0,98)</t>
  </si>
  <si>
    <t>3-8 : (0,98+0,69+0,98)</t>
  </si>
  <si>
    <t>3-9 : (0,98+0,69+0,98)</t>
  </si>
  <si>
    <t>V-1 : (1,00+1,00+1,00)</t>
  </si>
  <si>
    <t>V-2 : (1,00+1,00+1,00)</t>
  </si>
  <si>
    <t>V-3 : (1,00+1,00+1,00)</t>
  </si>
  <si>
    <t>V-4 : (1,00+1,00+1,00)</t>
  </si>
  <si>
    <t>V-5 : (1,00+1,00+1,00)</t>
  </si>
  <si>
    <t>941955002R00</t>
  </si>
  <si>
    <t>Lešení lehké pomocné, výška podlahy do 1,9 m</t>
  </si>
  <si>
    <t>1-1 : 2,00*1,50</t>
  </si>
  <si>
    <t>1-2 : 2,00*1,50</t>
  </si>
  <si>
    <t>1-3 : 2,00*1,50</t>
  </si>
  <si>
    <t>1-4 : 2,00*1,50</t>
  </si>
  <si>
    <t>1-5 : 2,00*1,50</t>
  </si>
  <si>
    <t>1-6 : 2,00*1,50</t>
  </si>
  <si>
    <t>1-7 : 2,00*1,50</t>
  </si>
  <si>
    <t>1-8 : 2,00*1,50</t>
  </si>
  <si>
    <t>1-9 : 2,00*1,50</t>
  </si>
  <si>
    <t>1-10 : 2,00*1,50</t>
  </si>
  <si>
    <t>1-11 : 2,00*1,50</t>
  </si>
  <si>
    <t>1-12 : 2,00*1,50</t>
  </si>
  <si>
    <t>1-13 : 2,00*1,50</t>
  </si>
  <si>
    <t>1-14 : 1,00*1,50</t>
  </si>
  <si>
    <t>1-15 : 2,00*1,50</t>
  </si>
  <si>
    <t>2-1 : 2,00*1,50</t>
  </si>
  <si>
    <t>2-2 : 2,00*1,50</t>
  </si>
  <si>
    <t>2-3 : 2,00*1,50</t>
  </si>
  <si>
    <t>2-4 : 2,00*1,50</t>
  </si>
  <si>
    <t>2-5 : 2,00*1,50</t>
  </si>
  <si>
    <t>2-6 : 2,00*1,50</t>
  </si>
  <si>
    <t>2-7 : 2,00*1,50</t>
  </si>
  <si>
    <t>2-8 : 2,00*1,50</t>
  </si>
  <si>
    <t>2-9 : 2,00*1,50</t>
  </si>
  <si>
    <t>2-10 : 2,00*1,50</t>
  </si>
  <si>
    <t>2-11 : 2,00*1,50</t>
  </si>
  <si>
    <t>2-12 : 2,00*1,50</t>
  </si>
  <si>
    <t>2-13 : 2,00*1,50</t>
  </si>
  <si>
    <t>2-14 : 2,00*1,50</t>
  </si>
  <si>
    <t>2-15 : 2,00*1,50</t>
  </si>
  <si>
    <t>2-16 : 2,00*1,50</t>
  </si>
  <si>
    <t>2-17 : 2,00*1,50</t>
  </si>
  <si>
    <t>2-18 : 2,00*1,50</t>
  </si>
  <si>
    <t>3-4 : 1,00*1,50</t>
  </si>
  <si>
    <t>3-5 : 1,00*1,50</t>
  </si>
  <si>
    <t>3-6 : 1,00*1,50</t>
  </si>
  <si>
    <t>3-7 : 1,00*1,50</t>
  </si>
  <si>
    <t>3-8 : 1,00*1,50</t>
  </si>
  <si>
    <t>3-9 : 1,00*1,50</t>
  </si>
  <si>
    <t>V-1 : 1,00*1,50</t>
  </si>
  <si>
    <t>V-2 : 1,50*1,50</t>
  </si>
  <si>
    <t>V-3 : 1,50*1,50</t>
  </si>
  <si>
    <t>V-4 : 1,50*1,50</t>
  </si>
  <si>
    <t>V-5 : 1,50*1,50</t>
  </si>
  <si>
    <t>952901111R00</t>
  </si>
  <si>
    <t>Vyčištění budov o výšce podlaží do 4 m</t>
  </si>
  <si>
    <t>968061112R00</t>
  </si>
  <si>
    <t>Vyvěšení dřevěných a plastových okenních křídel pl. do 1,5 m2</t>
  </si>
  <si>
    <t>kus</t>
  </si>
  <si>
    <t>1-1 : 8</t>
  </si>
  <si>
    <t>1-2 : 8</t>
  </si>
  <si>
    <t>1-3 : 8</t>
  </si>
  <si>
    <t>1-4 : 8</t>
  </si>
  <si>
    <t>1-5 : 8</t>
  </si>
  <si>
    <t>1-6 : 8</t>
  </si>
  <si>
    <t>1-7 : 4</t>
  </si>
  <si>
    <t>1-8 : 4</t>
  </si>
  <si>
    <t>1-9 : 4</t>
  </si>
  <si>
    <t>1-10 : 2</t>
  </si>
  <si>
    <t>1-11 : 8</t>
  </si>
  <si>
    <t>1-12 : 8</t>
  </si>
  <si>
    <t>1-13 : 8</t>
  </si>
  <si>
    <t>1-14 : 1</t>
  </si>
  <si>
    <t>1-15 : 4</t>
  </si>
  <si>
    <t>2-1 : 4</t>
  </si>
  <si>
    <t>2-2 : 4</t>
  </si>
  <si>
    <t>2-3 : 4</t>
  </si>
  <si>
    <t>2-4 : 2</t>
  </si>
  <si>
    <t>2-5 : 4</t>
  </si>
  <si>
    <t>2-6 : 4</t>
  </si>
  <si>
    <t>2-7 : 4</t>
  </si>
  <si>
    <t>2-8 : 4</t>
  </si>
  <si>
    <t>2-9 : 4</t>
  </si>
  <si>
    <t>2-10 : 4</t>
  </si>
  <si>
    <t>2-11 : 4</t>
  </si>
  <si>
    <t>2-12 : 2</t>
  </si>
  <si>
    <t>2-13 : 2</t>
  </si>
  <si>
    <t>2-14 : 4</t>
  </si>
  <si>
    <t>2-15 : 4</t>
  </si>
  <si>
    <t>2-16 : 4</t>
  </si>
  <si>
    <t>2-17 : 1</t>
  </si>
  <si>
    <t>2-18 : 2</t>
  </si>
  <si>
    <t>3-4 : 1</t>
  </si>
  <si>
    <t>3-5 : 1</t>
  </si>
  <si>
    <t>3-6 : 1</t>
  </si>
  <si>
    <t>3-7 : 1</t>
  </si>
  <si>
    <t>3-8 : 1</t>
  </si>
  <si>
    <t>3-9 : 1</t>
  </si>
  <si>
    <t>V-1 : 1</t>
  </si>
  <si>
    <t>V-2 : 1</t>
  </si>
  <si>
    <t>V-3 : 1</t>
  </si>
  <si>
    <t>V-4 : 1</t>
  </si>
  <si>
    <t>V-5 : 1</t>
  </si>
  <si>
    <t>S-1 : 1</t>
  </si>
  <si>
    <t>S-2 : 1</t>
  </si>
  <si>
    <t>S-3 : 1</t>
  </si>
  <si>
    <t>S-4 : 1</t>
  </si>
  <si>
    <t>968062244R00</t>
  </si>
  <si>
    <t>Vybourání dřevěných rámů oken jednoduch. pl. 1 m2</t>
  </si>
  <si>
    <t>968062245R00</t>
  </si>
  <si>
    <t>Vybourání dřevěných rámů oken jednoduch. pl. 2 m2</t>
  </si>
  <si>
    <t>968062355R00</t>
  </si>
  <si>
    <t>Vybourání dřevěných rámů oken dvojitých pl. 2 m2</t>
  </si>
  <si>
    <t>968062356R00</t>
  </si>
  <si>
    <t>Vybourání dřevěných rámů oken dvojitých pl. 4 m2</t>
  </si>
  <si>
    <t>968062991R00</t>
  </si>
  <si>
    <t>Vybourání dřevěných deštění a obkladů výkladů</t>
  </si>
  <si>
    <t>1-1* : (1,60+2,20)*2*0,40</t>
  </si>
  <si>
    <t>1-2* : (1,60+2,20)*2*0,40</t>
  </si>
  <si>
    <t>1-3* : (1,60+2,20)*2*0,40</t>
  </si>
  <si>
    <t>1-11* : (1,60+2,20)*2*0,40</t>
  </si>
  <si>
    <t>1-12* : (1,60+2,20)*2*0,40</t>
  </si>
  <si>
    <t>1-13* : (1,60+2,20)*2*0,40</t>
  </si>
  <si>
    <t>968095001R00</t>
  </si>
  <si>
    <t>Bourání parapetů dřevěných š. do 25 cm</t>
  </si>
  <si>
    <t>m</t>
  </si>
  <si>
    <t>1-1* : 1,60</t>
  </si>
  <si>
    <t>1-2* : 1,60</t>
  </si>
  <si>
    <t>1-3* : 1,60</t>
  </si>
  <si>
    <t>1-4 : 1,10</t>
  </si>
  <si>
    <t>1-5 : 1,10</t>
  </si>
  <si>
    <t>1-6 : 1,10</t>
  </si>
  <si>
    <t>1-7 : 1,12</t>
  </si>
  <si>
    <t>1-8 : 1,12</t>
  </si>
  <si>
    <t>1-9 : 1,12</t>
  </si>
  <si>
    <t>1-10 : 1,04</t>
  </si>
  <si>
    <t>1-11* : 1,60</t>
  </si>
  <si>
    <t>1-12* : 1,60</t>
  </si>
  <si>
    <t>1-13* : 1,60</t>
  </si>
  <si>
    <t>1-14 : 0,50</t>
  </si>
  <si>
    <t>2-1* : 1,12</t>
  </si>
  <si>
    <t>2-2* : 1,12</t>
  </si>
  <si>
    <t>2-3* : 1,12</t>
  </si>
  <si>
    <t>2-4* : 1,12</t>
  </si>
  <si>
    <t>2-5* : 1,12</t>
  </si>
  <si>
    <t>2-6* : 1,12</t>
  </si>
  <si>
    <t>2-7* : 1,12</t>
  </si>
  <si>
    <t>2-8 : 1,12</t>
  </si>
  <si>
    <t>2-9 : 1,12</t>
  </si>
  <si>
    <t>2-10 : 1,04</t>
  </si>
  <si>
    <t>2-11 : 1,04</t>
  </si>
  <si>
    <t>2-12 : 1,04</t>
  </si>
  <si>
    <t>2-13 : 1,04</t>
  </si>
  <si>
    <t>2-14 : 1,04</t>
  </si>
  <si>
    <t>2-15 : 1,04</t>
  </si>
  <si>
    <t>2-16 : 1,04</t>
  </si>
  <si>
    <t>2-17 : 0,69</t>
  </si>
  <si>
    <t>3-4 : 0,69</t>
  </si>
  <si>
    <t>3-5 : 0,69</t>
  </si>
  <si>
    <t>3-6 : 0,69</t>
  </si>
  <si>
    <t>3-7 : 0,69</t>
  </si>
  <si>
    <t>3-8 : 0,69</t>
  </si>
  <si>
    <t>3-9 : 0,69</t>
  </si>
  <si>
    <t>V-1 : 1,00</t>
  </si>
  <si>
    <t>V-2 : 1,00</t>
  </si>
  <si>
    <t>V-3 : 1,00</t>
  </si>
  <si>
    <t>V-4 : 1,00</t>
  </si>
  <si>
    <t>V-5 : 1,00</t>
  </si>
  <si>
    <t>979011211R00</t>
  </si>
  <si>
    <t>Svislá doprava suti a vybour. hmot za 2.NP nošením</t>
  </si>
  <si>
    <t>t</t>
  </si>
  <si>
    <t>Přesun suti</t>
  </si>
  <si>
    <t>POL8_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</si>
  <si>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</si>
  <si>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</si>
  <si>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</si>
  <si>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</si>
  <si>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</si>
  <si>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</si>
  <si>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</si>
  <si>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</si>
  <si>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</si>
  <si>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</si>
  <si>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979990162R00</t>
  </si>
  <si>
    <t>Poplatek za uložení suti - dřevo+sklo, skupina odpadu 170904</t>
  </si>
  <si>
    <t>999281148R00</t>
  </si>
  <si>
    <t>Přesun hmot pro opravy a údržbu do v. 12 m,nošením</t>
  </si>
  <si>
    <t>Přesun hmot</t>
  </si>
  <si>
    <t>POL7_</t>
  </si>
  <si>
    <t>76481611Rpol</t>
  </si>
  <si>
    <t>Doplnění oplechování parapetů, lakovaný Pz plech, rš do 100  mm</t>
  </si>
  <si>
    <t>998764202R00</t>
  </si>
  <si>
    <t>Přesun hmot pro klempířské konstr., výšky do 12 m</t>
  </si>
  <si>
    <t>766/1-01</t>
  </si>
  <si>
    <t>D+M kastlové okno 1600x2200 mm - replika, 20 tabulek izolační dvojsklo, otvíravý nadsvětlík vč. kování, vč. vnitřního parapetu - číslo okna 1-1</t>
  </si>
  <si>
    <t>Zelená</t>
  </si>
  <si>
    <t>766/1-02</t>
  </si>
  <si>
    <t>D+M kastlové okno 1600x2200 mm - replika, 20 tabulek izolační dvojsklo, otvíravý nadsvětlík vč. kování, vč. vnitřního parapetu - číslo okna 1-2</t>
  </si>
  <si>
    <t>766/1-03</t>
  </si>
  <si>
    <t>D+M kastlové okno 1600x2200 mm - replika, 20 tabulek izolační dvojsklo, otvíravý nadsvětlík vč. kování, vč. vnitřního parapetu - číslo okna 1-3</t>
  </si>
  <si>
    <t>766/1-04</t>
  </si>
  <si>
    <t>766/1-05</t>
  </si>
  <si>
    <t>766/1-06</t>
  </si>
  <si>
    <t>766/1-07</t>
  </si>
  <si>
    <t>766/1-08</t>
  </si>
  <si>
    <t>766/1-09</t>
  </si>
  <si>
    <t>766/1-10</t>
  </si>
  <si>
    <t>766/1-11</t>
  </si>
  <si>
    <t>D+M kastlové okno 1600x2200 mm - replika, 20 tabulek izolační dvojsklo, otvíravý nadsvětlík vč. kování, vč. vnitřního parapetu - číslo okna 1-11</t>
  </si>
  <si>
    <t>766/1-12</t>
  </si>
  <si>
    <t>D+M kastlové okno 1600x2200 mm - replika, 20 tabulek izolační dvojsklo, otvíravý nadsvětlík vč. kování, vč. vnitřního parapetu - číslo okna 1-12</t>
  </si>
  <si>
    <t>766/1-13</t>
  </si>
  <si>
    <t>D+M kastlové okno 1600x2200 mm - replika, 20 tabulek izolační dvojsklo, otvíravý nadsvětlík vč. kování, vč. vnitřního parapetu - číslo okna 1-13</t>
  </si>
  <si>
    <t>766/1-14</t>
  </si>
  <si>
    <t>D+M dřevěné okno 500x670 mm - profil EURO 78, 1 tabulka izolační dvojsklo, výklopné vč. kování, vč. vnitřního parapetu - číslo okna 1-14</t>
  </si>
  <si>
    <t>766/1-15</t>
  </si>
  <si>
    <t>Oranžová</t>
  </si>
  <si>
    <t>766/2-01</t>
  </si>
  <si>
    <t>766/2-02</t>
  </si>
  <si>
    <t>766/2-03</t>
  </si>
  <si>
    <t>766/2-04</t>
  </si>
  <si>
    <t>766/2-05</t>
  </si>
  <si>
    <t>766/2-06</t>
  </si>
  <si>
    <t>766/2-07</t>
  </si>
  <si>
    <t>766/2-08</t>
  </si>
  <si>
    <t>766/2-09</t>
  </si>
  <si>
    <t>766/2-10</t>
  </si>
  <si>
    <t>766/2-11</t>
  </si>
  <si>
    <t>766/2-12</t>
  </si>
  <si>
    <t>766/2-13</t>
  </si>
  <si>
    <t>766/2-14</t>
  </si>
  <si>
    <t>766/2-15</t>
  </si>
  <si>
    <t>766/2-16</t>
  </si>
  <si>
    <t>766/2-17</t>
  </si>
  <si>
    <t>D+M dřevěné okno 690x980 mm - profil EURO 78, 4 tabulky izolační dvojsklo, 1 křídlové vč. kování, vč. vnitřního parapetu - číslo okna 2-17</t>
  </si>
  <si>
    <t>766/2-18</t>
  </si>
  <si>
    <t>Repase - kastlové okno 1220x1380 mm, vnitřní 4 tabulky, 1 křídlové číslo okna 2-18</t>
  </si>
  <si>
    <t>766/3-04</t>
  </si>
  <si>
    <t>D+M dřevěné okno 690x980 mm - profil EURO 78, 1 tabulka izolační dvojsklo, 1 křídlové vč. kování, vč. vnitřního parapetu - číslo okna 3-4</t>
  </si>
  <si>
    <t>766/3-05</t>
  </si>
  <si>
    <t>D+M dřevěné okno 690x980 mm - profil EURO 78, 1 tabulka izolační dvojsklo, 1 křídlové vč. kování, vč. vnitřního parapetu - číslo okna 3-5</t>
  </si>
  <si>
    <t>766/3-06</t>
  </si>
  <si>
    <t>D+M dřevěné okno 690x980 mm - profil EURO 78, 1 tabulka izolační dvojsklo, 1 křídlové vč. kování, vč. vnitřního parapetu - číslo okna 3-6</t>
  </si>
  <si>
    <t>766/3-07</t>
  </si>
  <si>
    <t>D+M dřevěné okno 690x980 mm - profil EURO 78, 1 tabulka izolační dvojsklo, 1 křídlové vč. kování, vč. vnitřního parapetu - číslo okna 3-7</t>
  </si>
  <si>
    <t>766/3-08</t>
  </si>
  <si>
    <t>D+M dřevěné okno 690x980 mm - profil EURO 78, 1 tabulka izolační dvojsklo, 1 křídlové vč. kování, vč. vnitřního parapetu - číslo okna 3-8</t>
  </si>
  <si>
    <t>766/3-09</t>
  </si>
  <si>
    <t>D+M dřevěné okno 690x980 mm - profil EURO 78, 1 tabulka izolační dvojsklo, 1 křídlové vč. kování, vč. vnitřního parapetu - číslo okna 3-9</t>
  </si>
  <si>
    <t>766/V-01</t>
  </si>
  <si>
    <t>766/V-02</t>
  </si>
  <si>
    <t>766/V-03</t>
  </si>
  <si>
    <t>766/V-04</t>
  </si>
  <si>
    <t>766/V-05</t>
  </si>
  <si>
    <t>766/XS-01</t>
  </si>
  <si>
    <t>766/XS-02</t>
  </si>
  <si>
    <t>766/XS-03</t>
  </si>
  <si>
    <t>766/XS-04</t>
  </si>
  <si>
    <t>998766202R00</t>
  </si>
  <si>
    <t>Přesun hmot pro truhlářské konstr., výšky do 12 m</t>
  </si>
  <si>
    <t>784161401R00</t>
  </si>
  <si>
    <t>Penetrace podkladu nátěrem HET, Klasik, 1 x</t>
  </si>
  <si>
    <t>Odkaz na mn. položky pořadí 75 : 53,10900</t>
  </si>
  <si>
    <t>784165512R00</t>
  </si>
  <si>
    <t>Malba HET Klasik, bílá, bez penetrace, 2 x</t>
  </si>
  <si>
    <t>784011211RT3</t>
  </si>
  <si>
    <t>Olepování okenních ploch včetně maskovací pásky šířky 50 mm</t>
  </si>
  <si>
    <t xml:space="preserve">Před tmelením spáry mezi oknem a vnějším ostěním 2x : </t>
  </si>
  <si>
    <t xml:space="preserve">Před nátěrem vnějšího ostění 1x : </t>
  </si>
  <si>
    <t>1-1 : (2,20+1,60+2,20)*3</t>
  </si>
  <si>
    <t>1-2 : (2,20+1,60+2,20)*3</t>
  </si>
  <si>
    <t>1-3 : (2,20+1,60+2,20)*3</t>
  </si>
  <si>
    <t>1-4 : (1,69+1,10+1,69)*3</t>
  </si>
  <si>
    <t>1-5 : (1,69+1,10+1,69)*3</t>
  </si>
  <si>
    <t>1-6 : (1,69+1,10+1,69)*3</t>
  </si>
  <si>
    <t>1-7 : (1,62+1,12+1,62)*3</t>
  </si>
  <si>
    <t>1-8 : (1,62+1,12+1,62)*3</t>
  </si>
  <si>
    <t>1-9 : (1,62+1,12+1,62)*3</t>
  </si>
  <si>
    <t>1-10 : (1,42+1,04+1,42)*3</t>
  </si>
  <si>
    <t>1-11 : (2,20+1,60+2,20)*3</t>
  </si>
  <si>
    <t>1-12 : (2,20+1,60+2,20)*3</t>
  </si>
  <si>
    <t>1-13 : (2,20+1,60+2,20)*3</t>
  </si>
  <si>
    <t>1-14 : (0,67+0,50+0,67)*3</t>
  </si>
  <si>
    <t>1-15 : (1,40+1,10+1,40)*3</t>
  </si>
  <si>
    <t>2-1 : (1,62+1,12+1,62)*3</t>
  </si>
  <si>
    <t>2-2 : (1,62+1,12+1,62)*3</t>
  </si>
  <si>
    <t>2-3 : (1,62+1,12+1,62)*3</t>
  </si>
  <si>
    <t>2-4 : (1,62+1,12+1,62)*3</t>
  </si>
  <si>
    <t>2-5 : (1,62+1,12+1,62)*3</t>
  </si>
  <si>
    <t>2-6 : (1,62+1,12+1,62)*3</t>
  </si>
  <si>
    <t>2-7 : (1,62+1,12+1,62)*3</t>
  </si>
  <si>
    <t>2-8 : (1,62+1,12+1,62)*3</t>
  </si>
  <si>
    <t>2-9 : (1,62+1,12+1,62)*3</t>
  </si>
  <si>
    <t>2-10 : (1,56+1,04+1,56)*3</t>
  </si>
  <si>
    <t>2-11 : (1,56+1,04+1,56)*3</t>
  </si>
  <si>
    <t>2-12 : (1,31+1,04+1,31)*3</t>
  </si>
  <si>
    <t>2-13 : (1,31+1,04+1,31)*3</t>
  </si>
  <si>
    <t>2-14 : (1,56+1,04+1,56)*3</t>
  </si>
  <si>
    <t>2-15 : (1,56+1,04+1,56)*3</t>
  </si>
  <si>
    <t>2-16 : (1,56+1,04+1,56)*3</t>
  </si>
  <si>
    <t>2-17 : (0,98+0,69+0,98)*3</t>
  </si>
  <si>
    <t>2-18 : (1,38+1,22+1,38)*3</t>
  </si>
  <si>
    <t>3-4 : (0,98+0,69+0,98)*3</t>
  </si>
  <si>
    <t>3-5 : (0,98+0,69+0,98)*3</t>
  </si>
  <si>
    <t>3-6 : (0,98+0,69+0,98)*3</t>
  </si>
  <si>
    <t>3-7 : (0,98+0,69+0,98)*3</t>
  </si>
  <si>
    <t>3-8 : (0,98+0,69+0,98)*3</t>
  </si>
  <si>
    <t>3-9 : (0,98+0,69+0,98)*3</t>
  </si>
  <si>
    <t>V-1 : (1,00+1,00+1,00)*3</t>
  </si>
  <si>
    <t>V-2 : (1,00+1,00+1,00)*3</t>
  </si>
  <si>
    <t>V-3 : (1,00+1,00+1,00)*3</t>
  </si>
  <si>
    <t>V-4 : (1,00+1,00+1,00)*3</t>
  </si>
  <si>
    <t>V-5 : (1,00+1,00+1,00)*3</t>
  </si>
  <si>
    <t>784011221RT2</t>
  </si>
  <si>
    <t>Zakrytí předmětů, včetně odstranění včetně dodávky fólie tl. 0,04 mm</t>
  </si>
  <si>
    <t>784011222RT2</t>
  </si>
  <si>
    <t>Zakrytí podlah, včetně odstranění včetně papírové lepenky</t>
  </si>
  <si>
    <t>766-0116</t>
  </si>
  <si>
    <t>D+M provizorní zabezpečení polykarbonátem tl. 10 mm - vč. kotvení a utěsnění spár</t>
  </si>
  <si>
    <t>799201</t>
  </si>
  <si>
    <t xml:space="preserve">Průběžný úklid dotčených prostor v průběhu rekonstrukce </t>
  </si>
  <si>
    <t>soubor</t>
  </si>
  <si>
    <t>005121 R</t>
  </si>
  <si>
    <t>Zařízení staveniště</t>
  </si>
  <si>
    <t>Soubor</t>
  </si>
  <si>
    <t>VRN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</si>
  <si>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</si>
  <si>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</si>
  <si>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</si>
  <si>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</si>
  <si>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</si>
  <si>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</si>
  <si>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SUM</t>
  </si>
  <si>
    <t>Poznámky uchazeče k zadání</t>
  </si>
  <si>
    <t>POPUZIV</t>
  </si>
  <si>
    <t>END</t>
  </si>
  <si>
    <t>D+M špaletové okno 1095x1685 mm - replika - oba rány, 10 tabulek izolační dvojsklo vnější okno, jednoduché zasklení u vnitřního okna, otvíravý nadsvětlík vč. kování, vč. vnitřního parapetu - číslo okna 1-4</t>
  </si>
  <si>
    <t>D+M špaletové okno 1095x1685 mm - replika - oba rány, 10 tabulek izolační dvojsklo vnější okno, jednoduché zasklení u vnitřního okna, otvíravý nadsvětlík vč. kování, vč. vnitřního parapetu - číslo okna 1-5</t>
  </si>
  <si>
    <t>D+M špaletové okno 1095x1685 mm- replika - oba rány, 10 tabulek izolační dvojsklo vnější okno, jednoduché zasklení u vnitřního okna,  otvíravý nadsvětlík vč. kování, vč. vnitřního parapetu - číslo okna 1-6</t>
  </si>
  <si>
    <t>D+M dřevěné okno 1115x1620 mm - profil Adapt, 6 tabulek, otvíravé, izolační dvojsklo s folií Heat Mirror,  vč. kování, vč. vnitřního parapetu - číslo okna 1-7</t>
  </si>
  <si>
    <t>D+M dřevěné okno 1115x1620 mm - profil Adapt, 6 tabulek, otvíravé, izolační dvojsklo s folií Heat Mirror,  vč. kování, vč. vnitřního parapetu - číslo okna 1-8</t>
  </si>
  <si>
    <t>D+M dřevěné okno 1115x1620 mm - profil Adapt, 6 tabulek, otvíravé, izolační dvojsklo s folií Heat Mirror, vč. kování, vč. vnitřního parapetu - číslo okna 1-9</t>
  </si>
  <si>
    <t>D+M dřevěné okno 1040x1420 mm - profil Adapt, 6 tabulek otvíravé, izolační dvojsklo s folií Heat Mirror, otvíravý nadsvětlík vč. kování, vč. vnitřního parapetu - číslo okna 1-10</t>
  </si>
  <si>
    <t>Repase - atypické okno 1100x1400 mm, vnitřní 4x vitráž, vnější nové spaletové 2 křídlé okno s izolačním dvojsklem - číslo okna 1-15</t>
  </si>
  <si>
    <t>D+M dřevěné okno 1115x1620 mm - profil Adapt, 6 tabulek, otvíravé, izolační dvojsklo s folií Heat Mirror, vč. kování, vč. vnitřního parapetu - číslo okna 2-1*</t>
  </si>
  <si>
    <t>D+M dřevěné okno 1115x1620 mm - profil Adapt, 6 tabulek, otvíravé, izolační dvojsklo s folií Heat Mirror, vč. kování, vč. vnitřního parapetu - číslo okna 2-2*</t>
  </si>
  <si>
    <t>D+M dřevěné okno 1115x1620 mm - profil Adapt, 6 tabulek, otvíravé, izolační dvojsklo s folií Heat Mirror, vč. kování, vč. vnitřního parapetu - číslo okna 2-3*</t>
  </si>
  <si>
    <t>D+M dřevěné okno 1115x1620 mm - profil Adapt, 6 tabulek, otvíravé, izolační dvojsklo s folií Heat Mirror, vč. kování, vč. vnitřního parapetu - číslo okna 2-4*</t>
  </si>
  <si>
    <t>D+M dřevěné okno 1115x1620 mm - profil Adapt, 6 tabulek, otvíravé, izolační dvojsklo s folií Heat Mirror, vč. kování, vč. vnitřního parapetu - číslo okna 2-5*</t>
  </si>
  <si>
    <t>D+M dřevěné okno 1115x1620 mm - profil Adapt, 6 tabulek, otvíravé, izolační dvojsklo s folií Heat Mirror, vč. kování, vč. vnitřního parapetu - číslo okna 2-6*</t>
  </si>
  <si>
    <t>D+M dřevěné okno 1115x1620 mm - profil Adapt, 6 tabulek, otvíravé, izolační dvojsklo s folií Heat Mirror, vč. kování, vč. vnitřního parapetu - číslo okna 2-7*</t>
  </si>
  <si>
    <t>D+M dřevěné okno 1115x1620 mm - profil Adapt, 6 tabulek, otvíravé, izolační dvojsklo s folií Heat Mirror, vč. kování, vč. vnitřního parapetu - číslo okna 2-8</t>
  </si>
  <si>
    <t>D+M dřevěné okno 1115x1620 mm - profil Adapt, 6 tabulek, otvíravé, izolační dvojsklo s folií Heat Mirror, vč. kování, vč. vnitřního parapetu - číslo okna 2-9</t>
  </si>
  <si>
    <t>D+M dřevěné okno 1040x1560 mm- profil Adapt, 6 tabulek, otvíravé, izolační dvojsklo s folií Heat Mirror, vč. kování, vč. vnitřního parapetu - číslo okna 2-10</t>
  </si>
  <si>
    <t>D+M dřevěné okno 1040x1560 mm- profil Adapt, 6 tabulek, otvíravé, izolační dvojsklo s folií Heat Mirror, vč. kování, vč. vnitřního parapetu - číslo okna 2-11</t>
  </si>
  <si>
    <t>D+M dřevěné okno 1040x1310 - profil Adapt, 6 tabulek, otvíravé, izolační dvojsklo s folií Heat Mirror, vč. kování, vč. vnitřního parapetu  - číslo okna 2-12</t>
  </si>
  <si>
    <t>D+M dřevěné okno 1040x1310 mm - profil Adapt, 6 tabulek, otvíravé, izolační dvojsklo s folií Heat Mirror, vč. kování, vč. vnitřního parapetu - číslo okna 2-13</t>
  </si>
  <si>
    <t>D+M dřevěné okno 1040x1560 mm- profil Adapt, 6 tabulek, otvíravé, izolační dvojsklo s folií Heat Mirror, vč. kování, vč. vnitřního parapetu - číslo okna 2-14</t>
  </si>
  <si>
    <t>D+M dřevěné okno 1040x1560 mm - profil Adapt, 6 tabulek, otvíravé, izolační dvojsklo s folií Heat Mirror, vč. kování, vč. vnitřního parapetu - číslo okna 2-15</t>
  </si>
  <si>
    <t>D+M dřevěné okno 1040x1560 mm - profil Adapt, 6 tabulek, otvíravé, izolační dvojsklo s folií Heat Mirror, vč. kování, vč. vnitřního parapetu - číslo okna 2-16</t>
  </si>
  <si>
    <t>D+M dřevěné okno 1000x1000 mm - profil EURO 78, 4 tabulky izolační dvojsklo, 1 křídlové, výklopné, vč. kování - pákový ovladač, vč. vnitřního parapetu - číslo okna V-1</t>
  </si>
  <si>
    <t>D+M dřevěné okno 1000x1000 mm - profil EURO 78, 4 tabulky izolační dvojsklo, 1 křídlové, výklopné,  vč. kování - pákový ovladač, vč. vnitřního parapetu - číslo okna V-2</t>
  </si>
  <si>
    <t>D+M dřevěné okno 1000x1000 mm - profil EURO 78, 4 tabulky izolační dvojsklo, 1 křídlové, výklopné,  vč. kování - pákový ovladač, vč. vnitřního parapetu - číslo okna V-3</t>
  </si>
  <si>
    <t>D+M dřevěné okno 1000x1000 mm - profil EURO 78, 4 tabulky izolační dvojsklo, 1 křídlové, výklopné,  vč. kování - pákový ovladač, vč. vnitřního parapetu - číslo okna V-4</t>
  </si>
  <si>
    <t>D+M dřevěné okno 1000x1000 mm - profil EURO 78, 4 tabulky izolační dvojsklo, 1 křídlové, výklopné,  vč. kování - pákový ovladač, vč. vnitřního parapetu - číslo okna V-5</t>
  </si>
  <si>
    <t>D+M střešní výlez  (kyvné střešní okno s izolačním dvojsklem) prosklený 660x1180 mm, systémové řešení vč. lemování a zateplovací sady číslo okna S-1</t>
  </si>
  <si>
    <t>D+M střešní výlez  (kyvné střešní okno s izolačním dvojsklem)  prosklený 660x1180 mm, systémové řešení vč. lemování a zateplovací sady číslo okna S-2</t>
  </si>
  <si>
    <t>D+M střešní výlez ( kyvné střešní okno s izolačním dvojsklem)  prosklený 660x1180 mm, systémové řešení vč. lemování a zateplovací sady číslo okna S-3</t>
  </si>
  <si>
    <t>D+M střešní výlez (kyvné střešní okno s izolačním dvojsklem) prosklený 660x1180 mm, systémové řešení vč. lemování a zateplovací sady číslo okna S-4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</si>
</sst>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7" t="s">
        <v>24</v>
      </c>
      <c r="C2" s="78"/>
      <c r="D2" s="79" t="s">
        <v>49</v>
      </c>
      <c r="E2" s="234" t="s">
        <v>50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6">
        <v>5276</v>
      </c>
      <c r="B4" s="82" t="s">
        <v>48</v>
      </c>
      <c r="C4" s="83"/>
      <c r="D4" s="84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23</v>
      </c>
      <c r="D5" s="222"/>
      <c r="E5" s="223"/>
      <c r="F5" s="223"/>
      <c r="G5" s="22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1"/>
      <c r="E11" s="241"/>
      <c r="F11" s="241"/>
      <c r="G11" s="241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5"/>
      <c r="F16" s="206"/>
      <c r="G16" s="205"/>
      <c r="H16" s="206"/>
      <c r="I16" s="205">
        <f>SUMIF(F49:F61,A16,I49:I61)+SUMIF(F49:F61,"PSU",I49:I61)</f>
        <v>0</v>
      </c>
      <c r="J16" s="207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5"/>
      <c r="F17" s="206"/>
      <c r="G17" s="205"/>
      <c r="H17" s="206"/>
      <c r="I17" s="205">
        <f>SUMIF(F49:F61,A17,I49:I61)</f>
        <v>0</v>
      </c>
      <c r="J17" s="207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5"/>
      <c r="F18" s="206"/>
      <c r="G18" s="205"/>
      <c r="H18" s="206"/>
      <c r="I18" s="205">
        <f>SUMIF(F49:F61,A18,I49:I61)</f>
        <v>0</v>
      </c>
      <c r="J18" s="207"/>
    </row>
    <row r="19" spans="1:10" ht="23.25" customHeight="1" x14ac:dyDescent="0.2">
      <c r="A19" s="139" t="s">
        <v>80</v>
      </c>
      <c r="B19" s="38" t="s">
        <v>29</v>
      </c>
      <c r="C19" s="62"/>
      <c r="D19" s="63"/>
      <c r="E19" s="205"/>
      <c r="F19" s="206"/>
      <c r="G19" s="205"/>
      <c r="H19" s="206"/>
      <c r="I19" s="205">
        <f>SUMIF(F49:F61,A19,I49:I61)</f>
        <v>0</v>
      </c>
      <c r="J19" s="207"/>
    </row>
    <row r="20" spans="1:10" ht="23.25" customHeight="1" x14ac:dyDescent="0.2">
      <c r="A20" s="139" t="s">
        <v>81</v>
      </c>
      <c r="B20" s="38" t="s">
        <v>30</v>
      </c>
      <c r="C20" s="62"/>
      <c r="D20" s="63"/>
      <c r="E20" s="205"/>
      <c r="F20" s="206"/>
      <c r="G20" s="205"/>
      <c r="H20" s="206"/>
      <c r="I20" s="205">
        <f>SUMIF(F49:F61,A20,I49:I61)</f>
        <v>0</v>
      </c>
      <c r="J20" s="207"/>
    </row>
    <row r="21" spans="1:10" ht="23.25" customHeight="1" x14ac:dyDescent="0.2">
      <c r="A21" s="2"/>
      <c r="B21" s="48" t="s">
        <v>31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1">
        <f>ZakladDPHSniVypocet+ZakladDPHZaklVypocet</f>
        <v>0</v>
      </c>
      <c r="H28" s="211"/>
      <c r="I28" s="211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0">
        <f>A27</f>
        <v>0</v>
      </c>
      <c r="H29" s="210"/>
      <c r="I29" s="210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195"/>
      <c r="D39" s="195"/>
      <c r="E39" s="195"/>
      <c r="F39" s="99">
        <f>'SO A D1 Pol'!AE622</f>
        <v>0</v>
      </c>
      <c r="G39" s="100">
        <f>'SO A D1 Pol'!AF622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45</v>
      </c>
      <c r="C40" s="196" t="s">
        <v>46</v>
      </c>
      <c r="D40" s="196"/>
      <c r="E40" s="196"/>
      <c r="F40" s="104">
        <f>'SO A D1 Pol'!AE622</f>
        <v>0</v>
      </c>
      <c r="G40" s="105">
        <f>'SO A D1 Pol'!AF622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195" t="s">
        <v>44</v>
      </c>
      <c r="D41" s="195"/>
      <c r="E41" s="195"/>
      <c r="F41" s="108">
        <f>'SO A D1 Pol'!AE622</f>
        <v>0</v>
      </c>
      <c r="G41" s="101">
        <f>'SO A D1 Pol'!AF622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197" t="s">
        <v>52</v>
      </c>
      <c r="C42" s="198"/>
      <c r="D42" s="198"/>
      <c r="E42" s="199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56</v>
      </c>
      <c r="C49" s="193" t="s">
        <v>57</v>
      </c>
      <c r="D49" s="194"/>
      <c r="E49" s="194"/>
      <c r="F49" s="135" t="s">
        <v>26</v>
      </c>
      <c r="G49" s="136"/>
      <c r="H49" s="136"/>
      <c r="I49" s="136">
        <f>'SO A D1 Pol'!G8</f>
        <v>0</v>
      </c>
      <c r="J49" s="132" t="str">
        <f>IF(I62=0,"",I49/I62*100)</f>
        <v/>
      </c>
    </row>
    <row r="50" spans="1:10" ht="36.75" customHeight="1" x14ac:dyDescent="0.2">
      <c r="A50" s="123"/>
      <c r="B50" s="128" t="s">
        <v>58</v>
      </c>
      <c r="C50" s="193" t="s">
        <v>59</v>
      </c>
      <c r="D50" s="194"/>
      <c r="E50" s="194"/>
      <c r="F50" s="135" t="s">
        <v>26</v>
      </c>
      <c r="G50" s="136"/>
      <c r="H50" s="136"/>
      <c r="I50" s="136">
        <f>'SO A D1 Pol'!G15</f>
        <v>0</v>
      </c>
      <c r="J50" s="132" t="str">
        <f>IF(I62=0,"",I50/I62*100)</f>
        <v/>
      </c>
    </row>
    <row r="51" spans="1:10" ht="36.75" customHeight="1" x14ac:dyDescent="0.2">
      <c r="A51" s="123"/>
      <c r="B51" s="128" t="s">
        <v>60</v>
      </c>
      <c r="C51" s="193" t="s">
        <v>61</v>
      </c>
      <c r="D51" s="194"/>
      <c r="E51" s="194"/>
      <c r="F51" s="135" t="s">
        <v>26</v>
      </c>
      <c r="G51" s="136"/>
      <c r="H51" s="136"/>
      <c r="I51" s="136">
        <f>'SO A D1 Pol'!G107</f>
        <v>0</v>
      </c>
      <c r="J51" s="132" t="str">
        <f>IF(I62=0,"",I51/I62*100)</f>
        <v/>
      </c>
    </row>
    <row r="52" spans="1:10" ht="36.75" customHeight="1" x14ac:dyDescent="0.2">
      <c r="A52" s="123"/>
      <c r="B52" s="128" t="s">
        <v>62</v>
      </c>
      <c r="C52" s="193" t="s">
        <v>63</v>
      </c>
      <c r="D52" s="194"/>
      <c r="E52" s="194"/>
      <c r="F52" s="135" t="s">
        <v>26</v>
      </c>
      <c r="G52" s="136"/>
      <c r="H52" s="136"/>
      <c r="I52" s="136">
        <f>'SO A D1 Pol'!G200</f>
        <v>0</v>
      </c>
      <c r="J52" s="132" t="str">
        <f>IF(I62=0,"",I52/I62*100)</f>
        <v/>
      </c>
    </row>
    <row r="53" spans="1:10" ht="36.75" customHeight="1" x14ac:dyDescent="0.2">
      <c r="A53" s="123"/>
      <c r="B53" s="128" t="s">
        <v>64</v>
      </c>
      <c r="C53" s="193" t="s">
        <v>65</v>
      </c>
      <c r="D53" s="194"/>
      <c r="E53" s="194"/>
      <c r="F53" s="135" t="s">
        <v>26</v>
      </c>
      <c r="G53" s="136"/>
      <c r="H53" s="136"/>
      <c r="I53" s="136">
        <f>'SO A D1 Pol'!G247</f>
        <v>0</v>
      </c>
      <c r="J53" s="132" t="str">
        <f>IF(I62=0,"",I53/I62*100)</f>
        <v/>
      </c>
    </row>
    <row r="54" spans="1:10" ht="36.75" customHeight="1" x14ac:dyDescent="0.2">
      <c r="A54" s="123"/>
      <c r="B54" s="128" t="s">
        <v>66</v>
      </c>
      <c r="C54" s="193" t="s">
        <v>67</v>
      </c>
      <c r="D54" s="194"/>
      <c r="E54" s="194"/>
      <c r="F54" s="135" t="s">
        <v>26</v>
      </c>
      <c r="G54" s="136"/>
      <c r="H54" s="136"/>
      <c r="I54" s="136">
        <f>'SO A D1 Pol'!G249</f>
        <v>0</v>
      </c>
      <c r="J54" s="132" t="str">
        <f>IF(I62=0,"",I54/I62*100)</f>
        <v/>
      </c>
    </row>
    <row r="55" spans="1:10" ht="36.75" customHeight="1" x14ac:dyDescent="0.2">
      <c r="A55" s="123"/>
      <c r="B55" s="128" t="s">
        <v>68</v>
      </c>
      <c r="C55" s="193" t="s">
        <v>69</v>
      </c>
      <c r="D55" s="194"/>
      <c r="E55" s="194"/>
      <c r="F55" s="135" t="s">
        <v>26</v>
      </c>
      <c r="G55" s="136"/>
      <c r="H55" s="136"/>
      <c r="I55" s="136">
        <f>'SO A D1 Pol'!G406</f>
        <v>0</v>
      </c>
      <c r="J55" s="132" t="str">
        <f>IF(I62=0,"",I55/I62*100)</f>
        <v/>
      </c>
    </row>
    <row r="56" spans="1:10" ht="36.75" customHeight="1" x14ac:dyDescent="0.2">
      <c r="A56" s="123"/>
      <c r="B56" s="128" t="s">
        <v>70</v>
      </c>
      <c r="C56" s="193" t="s">
        <v>71</v>
      </c>
      <c r="D56" s="194"/>
      <c r="E56" s="194"/>
      <c r="F56" s="135" t="s">
        <v>26</v>
      </c>
      <c r="G56" s="136"/>
      <c r="H56" s="136"/>
      <c r="I56" s="136">
        <f>'SO A D1 Pol'!G414</f>
        <v>0</v>
      </c>
      <c r="J56" s="132" t="str">
        <f>IF(I62=0,"",I56/I62*100)</f>
        <v/>
      </c>
    </row>
    <row r="57" spans="1:10" ht="36.75" customHeight="1" x14ac:dyDescent="0.2">
      <c r="A57" s="123"/>
      <c r="B57" s="128" t="s">
        <v>72</v>
      </c>
      <c r="C57" s="193" t="s">
        <v>73</v>
      </c>
      <c r="D57" s="194"/>
      <c r="E57" s="194"/>
      <c r="F57" s="135" t="s">
        <v>27</v>
      </c>
      <c r="G57" s="136"/>
      <c r="H57" s="136"/>
      <c r="I57" s="136">
        <f>'SO A D1 Pol'!G416</f>
        <v>0</v>
      </c>
      <c r="J57" s="132" t="str">
        <f>IF(I62=0,"",I57/I62*100)</f>
        <v/>
      </c>
    </row>
    <row r="58" spans="1:10" ht="36.75" customHeight="1" x14ac:dyDescent="0.2">
      <c r="A58" s="123"/>
      <c r="B58" s="128" t="s">
        <v>74</v>
      </c>
      <c r="C58" s="193" t="s">
        <v>75</v>
      </c>
      <c r="D58" s="194"/>
      <c r="E58" s="194"/>
      <c r="F58" s="135" t="s">
        <v>27</v>
      </c>
      <c r="G58" s="136"/>
      <c r="H58" s="136"/>
      <c r="I58" s="136">
        <f>'SO A D1 Pol'!G462</f>
        <v>0</v>
      </c>
      <c r="J58" s="132" t="str">
        <f>IF(I62=0,"",I58/I62*100)</f>
        <v/>
      </c>
    </row>
    <row r="59" spans="1:10" ht="36.75" customHeight="1" x14ac:dyDescent="0.2">
      <c r="A59" s="123"/>
      <c r="B59" s="128" t="s">
        <v>76</v>
      </c>
      <c r="C59" s="193" t="s">
        <v>77</v>
      </c>
      <c r="D59" s="194"/>
      <c r="E59" s="194"/>
      <c r="F59" s="135" t="s">
        <v>27</v>
      </c>
      <c r="G59" s="136"/>
      <c r="H59" s="136"/>
      <c r="I59" s="136">
        <f>'SO A D1 Pol'!G512</f>
        <v>0</v>
      </c>
      <c r="J59" s="132" t="str">
        <f>IF(I62=0,"",I59/I62*100)</f>
        <v/>
      </c>
    </row>
    <row r="60" spans="1:10" ht="36.75" customHeight="1" x14ac:dyDescent="0.2">
      <c r="A60" s="123"/>
      <c r="B60" s="128" t="s">
        <v>78</v>
      </c>
      <c r="C60" s="193" t="s">
        <v>79</v>
      </c>
      <c r="D60" s="194"/>
      <c r="E60" s="194"/>
      <c r="F60" s="135" t="s">
        <v>27</v>
      </c>
      <c r="G60" s="136"/>
      <c r="H60" s="136"/>
      <c r="I60" s="136">
        <f>'SO A D1 Pol'!G561</f>
        <v>0</v>
      </c>
      <c r="J60" s="132" t="str">
        <f>IF(I62=0,"",I60/I62*100)</f>
        <v/>
      </c>
    </row>
    <row r="61" spans="1:10" ht="36.75" customHeight="1" x14ac:dyDescent="0.2">
      <c r="A61" s="123"/>
      <c r="B61" s="128" t="s">
        <v>80</v>
      </c>
      <c r="C61" s="193" t="s">
        <v>29</v>
      </c>
      <c r="D61" s="194"/>
      <c r="E61" s="194"/>
      <c r="F61" s="135" t="s">
        <v>80</v>
      </c>
      <c r="G61" s="136"/>
      <c r="H61" s="136"/>
      <c r="I61" s="136">
        <f>'SO A D1 Pol'!G617</f>
        <v>0</v>
      </c>
      <c r="J61" s="132" t="str">
        <f>IF(I62=0,"",I61/I62*100)</f>
        <v/>
      </c>
    </row>
    <row r="62" spans="1:10" ht="25.5" customHeight="1" x14ac:dyDescent="0.2">
      <c r="A62" s="124"/>
      <c r="B62" s="129" t="s">
        <v>1</v>
      </c>
      <c r="C62" s="130"/>
      <c r="D62" s="131"/>
      <c r="E62" s="131"/>
      <c r="F62" s="137"/>
      <c r="G62" s="138"/>
      <c r="H62" s="138"/>
      <c r="I62" s="138">
        <f>SUM(I49:I61)</f>
        <v>0</v>
      </c>
      <c r="J62" s="133">
        <f>SUM(J49:J61)</f>
        <v>0</v>
      </c>
    </row>
    <row r="63" spans="1:10" x14ac:dyDescent="0.2">
      <c r="F63" s="87"/>
      <c r="G63" s="87"/>
      <c r="H63" s="87"/>
      <c r="I63" s="87"/>
      <c r="J63" s="134"/>
    </row>
    <row r="64" spans="1:10" x14ac:dyDescent="0.2">
      <c r="F64" s="87"/>
      <c r="G64" s="87"/>
      <c r="H64" s="87"/>
      <c r="I64" s="87"/>
      <c r="J64" s="134"/>
    </row>
    <row r="65" spans="6:10" x14ac:dyDescent="0.2">
      <c r="F65" s="87"/>
      <c r="G65" s="87"/>
      <c r="H65" s="87"/>
      <c r="I65" s="87"/>
      <c r="J65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8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9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10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6A87B-2B42-4B62-8C3D-C2794872B38D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82</v>
      </c>
    </row>
    <row r="2" spans="1:60" ht="24.95" customHeight="1" x14ac:dyDescent="0.2">
      <c r="A2" s="50" t="s">
        <v>8</v>
      </c>
      <c r="B2" s="49" t="s">
        <v>49</v>
      </c>
      <c r="C2" s="250" t="s">
        <v>50</v>
      </c>
      <c r="D2" s="251"/>
      <c r="E2" s="251"/>
      <c r="F2" s="251"/>
      <c r="G2" s="252"/>
      <c r="AG2" t="s">
        <v>83</v>
      </c>
    </row>
    <row r="3" spans="1:60" ht="24.95" customHeight="1" x14ac:dyDescent="0.2">
      <c r="A3" s="50" t="s">
        <v>9</v>
      </c>
      <c r="B3" s="49" t="s">
        <v>45</v>
      </c>
      <c r="C3" s="250" t="s">
        <v>46</v>
      </c>
      <c r="D3" s="251"/>
      <c r="E3" s="251"/>
      <c r="F3" s="251"/>
      <c r="G3" s="252"/>
      <c r="AC3" s="121" t="s">
        <v>83</v>
      </c>
      <c r="AG3" t="s">
        <v>84</v>
      </c>
    </row>
    <row r="4" spans="1:60" ht="24.95" customHeight="1" x14ac:dyDescent="0.2">
      <c r="A4" s="140" t="s">
        <v>10</v>
      </c>
      <c r="B4" s="141" t="s">
        <v>43</v>
      </c>
      <c r="C4" s="253" t="s">
        <v>44</v>
      </c>
      <c r="D4" s="254"/>
      <c r="E4" s="254"/>
      <c r="F4" s="254"/>
      <c r="G4" s="255"/>
      <c r="AG4" t="s">
        <v>85</v>
      </c>
    </row>
    <row r="5" spans="1:60" x14ac:dyDescent="0.2">
      <c r="D5" s="10"/>
    </row>
    <row r="6" spans="1:60" ht="38.25" x14ac:dyDescent="0.2">
      <c r="A6" s="143" t="s">
        <v>86</v>
      </c>
      <c r="B6" s="145" t="s">
        <v>87</v>
      </c>
      <c r="C6" s="145" t="s">
        <v>88</v>
      </c>
      <c r="D6" s="144" t="s">
        <v>89</v>
      </c>
      <c r="E6" s="143" t="s">
        <v>90</v>
      </c>
      <c r="F6" s="142" t="s">
        <v>91</v>
      </c>
      <c r="G6" s="143" t="s">
        <v>31</v>
      </c>
      <c r="H6" s="146" t="s">
        <v>32</v>
      </c>
      <c r="I6" s="146" t="s">
        <v>92</v>
      </c>
      <c r="J6" s="146" t="s">
        <v>33</v>
      </c>
      <c r="K6" s="146" t="s">
        <v>93</v>
      </c>
      <c r="L6" s="146" t="s">
        <v>94</v>
      </c>
      <c r="M6" s="146" t="s">
        <v>95</v>
      </c>
      <c r="N6" s="146" t="s">
        <v>96</v>
      </c>
      <c r="O6" s="146" t="s">
        <v>97</v>
      </c>
      <c r="P6" s="146" t="s">
        <v>98</v>
      </c>
      <c r="Q6" s="146" t="s">
        <v>99</v>
      </c>
      <c r="R6" s="146" t="s">
        <v>100</v>
      </c>
      <c r="S6" s="146" t="s">
        <v>101</v>
      </c>
      <c r="T6" s="146" t="s">
        <v>102</v>
      </c>
      <c r="U6" s="146" t="s">
        <v>103</v>
      </c>
      <c r="V6" s="146" t="s">
        <v>104</v>
      </c>
      <c r="W6" s="146" t="s">
        <v>105</v>
      </c>
      <c r="X6" s="146" t="s">
        <v>106</v>
      </c>
      <c r="Y6" s="146" t="s">
        <v>107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4" t="s">
        <v>108</v>
      </c>
      <c r="B8" s="165" t="s">
        <v>56</v>
      </c>
      <c r="C8" s="184" t="s">
        <v>57</v>
      </c>
      <c r="D8" s="166"/>
      <c r="E8" s="167"/>
      <c r="F8" s="168"/>
      <c r="G8" s="169">
        <f>SUMIF(AG9:AG14,"&lt;&gt;NOR",G9:G14)</f>
        <v>0</v>
      </c>
      <c r="H8" s="163"/>
      <c r="I8" s="163">
        <f>SUM(I9:I14)</f>
        <v>0</v>
      </c>
      <c r="J8" s="163"/>
      <c r="K8" s="163">
        <f>SUM(K9:K14)</f>
        <v>0</v>
      </c>
      <c r="L8" s="163"/>
      <c r="M8" s="163">
        <f>SUM(M9:M14)</f>
        <v>0</v>
      </c>
      <c r="N8" s="162"/>
      <c r="O8" s="162">
        <f>SUM(O9:O14)</f>
        <v>0.14000000000000001</v>
      </c>
      <c r="P8" s="162"/>
      <c r="Q8" s="162">
        <f>SUM(Q9:Q14)</f>
        <v>0</v>
      </c>
      <c r="R8" s="163"/>
      <c r="S8" s="163"/>
      <c r="T8" s="163"/>
      <c r="U8" s="163"/>
      <c r="V8" s="163">
        <f>SUM(V9:V14)</f>
        <v>0</v>
      </c>
      <c r="W8" s="163"/>
      <c r="X8" s="163"/>
      <c r="Y8" s="163"/>
      <c r="AG8" t="s">
        <v>109</v>
      </c>
    </row>
    <row r="9" spans="1:60" outlineLevel="1" x14ac:dyDescent="0.2">
      <c r="A9" s="171">
        <v>1</v>
      </c>
      <c r="B9" s="172" t="s">
        <v>110</v>
      </c>
      <c r="C9" s="185" t="s">
        <v>111</v>
      </c>
      <c r="D9" s="173" t="s">
        <v>112</v>
      </c>
      <c r="E9" s="174">
        <v>4.5</v>
      </c>
      <c r="F9" s="175"/>
      <c r="G9" s="176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0.03</v>
      </c>
      <c r="O9" s="157">
        <f>ROUND(E9*N9,2)</f>
        <v>0.14000000000000001</v>
      </c>
      <c r="P9" s="157">
        <v>0</v>
      </c>
      <c r="Q9" s="157">
        <f>ROUND(E9*P9,2)</f>
        <v>0</v>
      </c>
      <c r="R9" s="158"/>
      <c r="S9" s="158" t="s">
        <v>113</v>
      </c>
      <c r="T9" s="158" t="s">
        <v>114</v>
      </c>
      <c r="U9" s="158">
        <v>0</v>
      </c>
      <c r="V9" s="158">
        <f>ROUND(E9*U9,2)</f>
        <v>0</v>
      </c>
      <c r="W9" s="158"/>
      <c r="X9" s="158" t="s">
        <v>115</v>
      </c>
      <c r="Y9" s="158" t="s">
        <v>116</v>
      </c>
      <c r="Z9" s="147"/>
      <c r="AA9" s="147"/>
      <c r="AB9" s="147"/>
      <c r="AC9" s="147"/>
      <c r="AD9" s="147"/>
      <c r="AE9" s="147"/>
      <c r="AF9" s="147"/>
      <c r="AG9" s="147" t="s">
        <v>117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6" t="s">
        <v>118</v>
      </c>
      <c r="D10" s="160"/>
      <c r="E10" s="161">
        <v>0.9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119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3" x14ac:dyDescent="0.2">
      <c r="A11" s="154"/>
      <c r="B11" s="155"/>
      <c r="C11" s="186" t="s">
        <v>120</v>
      </c>
      <c r="D11" s="160"/>
      <c r="E11" s="161">
        <v>0.9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7"/>
      <c r="AA11" s="147"/>
      <c r="AB11" s="147"/>
      <c r="AC11" s="147"/>
      <c r="AD11" s="147"/>
      <c r="AE11" s="147"/>
      <c r="AF11" s="147"/>
      <c r="AG11" s="147" t="s">
        <v>119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186" t="s">
        <v>121</v>
      </c>
      <c r="D12" s="160"/>
      <c r="E12" s="161">
        <v>0.9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119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3" x14ac:dyDescent="0.2">
      <c r="A13" s="154"/>
      <c r="B13" s="155"/>
      <c r="C13" s="186" t="s">
        <v>122</v>
      </c>
      <c r="D13" s="160"/>
      <c r="E13" s="161">
        <v>0.9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7"/>
      <c r="AA13" s="147"/>
      <c r="AB13" s="147"/>
      <c r="AC13" s="147"/>
      <c r="AD13" s="147"/>
      <c r="AE13" s="147"/>
      <c r="AF13" s="147"/>
      <c r="AG13" s="147" t="s">
        <v>119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3" x14ac:dyDescent="0.2">
      <c r="A14" s="154"/>
      <c r="B14" s="155"/>
      <c r="C14" s="186" t="s">
        <v>123</v>
      </c>
      <c r="D14" s="160"/>
      <c r="E14" s="161">
        <v>0.9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119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x14ac:dyDescent="0.2">
      <c r="A15" s="164" t="s">
        <v>108</v>
      </c>
      <c r="B15" s="165" t="s">
        <v>58</v>
      </c>
      <c r="C15" s="184" t="s">
        <v>59</v>
      </c>
      <c r="D15" s="166"/>
      <c r="E15" s="167"/>
      <c r="F15" s="168"/>
      <c r="G15" s="169">
        <f>SUMIF(AG16:AG106,"&lt;&gt;NOR",G16:G106)</f>
        <v>0</v>
      </c>
      <c r="H15" s="163"/>
      <c r="I15" s="163">
        <f>SUM(I16:I106)</f>
        <v>0</v>
      </c>
      <c r="J15" s="163"/>
      <c r="K15" s="163">
        <f>SUM(K16:K106)</f>
        <v>0</v>
      </c>
      <c r="L15" s="163"/>
      <c r="M15" s="163">
        <f>SUM(M16:M106)</f>
        <v>0</v>
      </c>
      <c r="N15" s="162"/>
      <c r="O15" s="162">
        <f>SUM(O16:O106)</f>
        <v>0.85</v>
      </c>
      <c r="P15" s="162"/>
      <c r="Q15" s="162">
        <f>SUM(Q16:Q106)</f>
        <v>0</v>
      </c>
      <c r="R15" s="163"/>
      <c r="S15" s="163"/>
      <c r="T15" s="163"/>
      <c r="U15" s="163"/>
      <c r="V15" s="163">
        <f>SUM(V16:V106)</f>
        <v>34.799999999999997</v>
      </c>
      <c r="W15" s="163"/>
      <c r="X15" s="163"/>
      <c r="Y15" s="163"/>
      <c r="AG15" t="s">
        <v>109</v>
      </c>
    </row>
    <row r="16" spans="1:60" outlineLevel="1" x14ac:dyDescent="0.2">
      <c r="A16" s="171">
        <v>2</v>
      </c>
      <c r="B16" s="172" t="s">
        <v>124</v>
      </c>
      <c r="C16" s="185" t="s">
        <v>125</v>
      </c>
      <c r="D16" s="173" t="s">
        <v>126</v>
      </c>
      <c r="E16" s="174">
        <v>77.190600000000003</v>
      </c>
      <c r="F16" s="175"/>
      <c r="G16" s="176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21</v>
      </c>
      <c r="M16" s="158">
        <f>G16*(1+L16/100)</f>
        <v>0</v>
      </c>
      <c r="N16" s="157">
        <v>4.0000000000000003E-5</v>
      </c>
      <c r="O16" s="157">
        <f>ROUND(E16*N16,2)</f>
        <v>0</v>
      </c>
      <c r="P16" s="157">
        <v>0</v>
      </c>
      <c r="Q16" s="157">
        <f>ROUND(E16*P16,2)</f>
        <v>0</v>
      </c>
      <c r="R16" s="158"/>
      <c r="S16" s="158" t="s">
        <v>127</v>
      </c>
      <c r="T16" s="158" t="s">
        <v>127</v>
      </c>
      <c r="U16" s="158">
        <v>7.8E-2</v>
      </c>
      <c r="V16" s="158">
        <f>ROUND(E16*U16,2)</f>
        <v>6.02</v>
      </c>
      <c r="W16" s="158"/>
      <c r="X16" s="158" t="s">
        <v>115</v>
      </c>
      <c r="Y16" s="158" t="s">
        <v>116</v>
      </c>
      <c r="Z16" s="147"/>
      <c r="AA16" s="147"/>
      <c r="AB16" s="147"/>
      <c r="AC16" s="147"/>
      <c r="AD16" s="147"/>
      <c r="AE16" s="147"/>
      <c r="AF16" s="147"/>
      <c r="AG16" s="147" t="s">
        <v>117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86" t="s">
        <v>128</v>
      </c>
      <c r="D17" s="160"/>
      <c r="E17" s="161"/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119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86" t="s">
        <v>129</v>
      </c>
      <c r="D18" s="160"/>
      <c r="E18" s="161">
        <v>3.52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119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2">
      <c r="A19" s="154"/>
      <c r="B19" s="155"/>
      <c r="C19" s="186" t="s">
        <v>130</v>
      </c>
      <c r="D19" s="160"/>
      <c r="E19" s="161">
        <v>3.52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119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">
      <c r="A20" s="154"/>
      <c r="B20" s="155"/>
      <c r="C20" s="186" t="s">
        <v>131</v>
      </c>
      <c r="D20" s="160"/>
      <c r="E20" s="161">
        <v>3.52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119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 x14ac:dyDescent="0.2">
      <c r="A21" s="154"/>
      <c r="B21" s="155"/>
      <c r="C21" s="186" t="s">
        <v>132</v>
      </c>
      <c r="D21" s="160"/>
      <c r="E21" s="161">
        <v>1.859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7"/>
      <c r="AA21" s="147"/>
      <c r="AB21" s="147"/>
      <c r="AC21" s="147"/>
      <c r="AD21" s="147"/>
      <c r="AE21" s="147"/>
      <c r="AF21" s="147"/>
      <c r="AG21" s="147" t="s">
        <v>119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2">
      <c r="A22" s="154"/>
      <c r="B22" s="155"/>
      <c r="C22" s="186" t="s">
        <v>133</v>
      </c>
      <c r="D22" s="160"/>
      <c r="E22" s="161">
        <v>1.859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119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186" t="s">
        <v>134</v>
      </c>
      <c r="D23" s="160"/>
      <c r="E23" s="161">
        <v>1.859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119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86" t="s">
        <v>135</v>
      </c>
      <c r="D24" s="160"/>
      <c r="E24" s="161">
        <v>1.8144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119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186" t="s">
        <v>136</v>
      </c>
      <c r="D25" s="160"/>
      <c r="E25" s="161">
        <v>1.8144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7"/>
      <c r="AA25" s="147"/>
      <c r="AB25" s="147"/>
      <c r="AC25" s="147"/>
      <c r="AD25" s="147"/>
      <c r="AE25" s="147"/>
      <c r="AF25" s="147"/>
      <c r="AG25" s="147" t="s">
        <v>119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86" t="s">
        <v>137</v>
      </c>
      <c r="D26" s="160"/>
      <c r="E26" s="161">
        <v>1.8144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119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6" t="s">
        <v>138</v>
      </c>
      <c r="D27" s="160"/>
      <c r="E27" s="161">
        <v>1.4767999999999999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7"/>
      <c r="AA27" s="147"/>
      <c r="AB27" s="147"/>
      <c r="AC27" s="147"/>
      <c r="AD27" s="147"/>
      <c r="AE27" s="147"/>
      <c r="AF27" s="147"/>
      <c r="AG27" s="147" t="s">
        <v>119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 x14ac:dyDescent="0.2">
      <c r="A28" s="154"/>
      <c r="B28" s="155"/>
      <c r="C28" s="186" t="s">
        <v>139</v>
      </c>
      <c r="D28" s="160"/>
      <c r="E28" s="161">
        <v>3.52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119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">
      <c r="A29" s="154"/>
      <c r="B29" s="155"/>
      <c r="C29" s="186" t="s">
        <v>140</v>
      </c>
      <c r="D29" s="160"/>
      <c r="E29" s="161">
        <v>3.52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119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 x14ac:dyDescent="0.2">
      <c r="A30" s="154"/>
      <c r="B30" s="155"/>
      <c r="C30" s="186" t="s">
        <v>141</v>
      </c>
      <c r="D30" s="160"/>
      <c r="E30" s="161">
        <v>3.52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7"/>
      <c r="AA30" s="147"/>
      <c r="AB30" s="147"/>
      <c r="AC30" s="147"/>
      <c r="AD30" s="147"/>
      <c r="AE30" s="147"/>
      <c r="AF30" s="147"/>
      <c r="AG30" s="147" t="s">
        <v>119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3" x14ac:dyDescent="0.2">
      <c r="A31" s="154"/>
      <c r="B31" s="155"/>
      <c r="C31" s="186" t="s">
        <v>142</v>
      </c>
      <c r="D31" s="160"/>
      <c r="E31" s="161">
        <v>0.33500000000000002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7"/>
      <c r="AA31" s="147"/>
      <c r="AB31" s="147"/>
      <c r="AC31" s="147"/>
      <c r="AD31" s="147"/>
      <c r="AE31" s="147"/>
      <c r="AF31" s="147"/>
      <c r="AG31" s="147" t="s">
        <v>119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">
      <c r="A32" s="154"/>
      <c r="B32" s="155"/>
      <c r="C32" s="186" t="s">
        <v>143</v>
      </c>
      <c r="D32" s="160"/>
      <c r="E32" s="161">
        <v>1.54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119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">
      <c r="A33" s="154"/>
      <c r="B33" s="155"/>
      <c r="C33" s="186" t="s">
        <v>144</v>
      </c>
      <c r="D33" s="160"/>
      <c r="E33" s="161">
        <v>1.8144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7"/>
      <c r="AA33" s="147"/>
      <c r="AB33" s="147"/>
      <c r="AC33" s="147"/>
      <c r="AD33" s="147"/>
      <c r="AE33" s="147"/>
      <c r="AF33" s="147"/>
      <c r="AG33" s="147" t="s">
        <v>119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">
      <c r="A34" s="154"/>
      <c r="B34" s="155"/>
      <c r="C34" s="186" t="s">
        <v>145</v>
      </c>
      <c r="D34" s="160"/>
      <c r="E34" s="161">
        <v>1.8144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119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186" t="s">
        <v>146</v>
      </c>
      <c r="D35" s="160"/>
      <c r="E35" s="161">
        <v>1.8144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119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">
      <c r="A36" s="154"/>
      <c r="B36" s="155"/>
      <c r="C36" s="186" t="s">
        <v>147</v>
      </c>
      <c r="D36" s="160"/>
      <c r="E36" s="161">
        <v>1.8144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119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86" t="s">
        <v>148</v>
      </c>
      <c r="D37" s="160"/>
      <c r="E37" s="161">
        <v>1.8144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119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86" t="s">
        <v>149</v>
      </c>
      <c r="D38" s="160"/>
      <c r="E38" s="161">
        <v>1.8144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119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86" t="s">
        <v>150</v>
      </c>
      <c r="D39" s="160"/>
      <c r="E39" s="161">
        <v>1.8144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119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3" x14ac:dyDescent="0.2">
      <c r="A40" s="154"/>
      <c r="B40" s="155"/>
      <c r="C40" s="186" t="s">
        <v>151</v>
      </c>
      <c r="D40" s="160"/>
      <c r="E40" s="161">
        <v>1.8144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119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">
      <c r="A41" s="154"/>
      <c r="B41" s="155"/>
      <c r="C41" s="186" t="s">
        <v>152</v>
      </c>
      <c r="D41" s="160"/>
      <c r="E41" s="161">
        <v>1.8144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7"/>
      <c r="AA41" s="147"/>
      <c r="AB41" s="147"/>
      <c r="AC41" s="147"/>
      <c r="AD41" s="147"/>
      <c r="AE41" s="147"/>
      <c r="AF41" s="147"/>
      <c r="AG41" s="147" t="s">
        <v>119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86" t="s">
        <v>153</v>
      </c>
      <c r="D42" s="160"/>
      <c r="E42" s="161">
        <v>1.6224000000000001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119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6" t="s">
        <v>154</v>
      </c>
      <c r="D43" s="160"/>
      <c r="E43" s="161">
        <v>1.6224000000000001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119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86" t="s">
        <v>155</v>
      </c>
      <c r="D44" s="160"/>
      <c r="E44" s="161">
        <v>1.3624000000000001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119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">
      <c r="A45" s="154"/>
      <c r="B45" s="155"/>
      <c r="C45" s="186" t="s">
        <v>156</v>
      </c>
      <c r="D45" s="160"/>
      <c r="E45" s="161">
        <v>1.3624000000000001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119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">
      <c r="A46" s="154"/>
      <c r="B46" s="155"/>
      <c r="C46" s="186" t="s">
        <v>157</v>
      </c>
      <c r="D46" s="160"/>
      <c r="E46" s="161">
        <v>1.6224000000000001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7"/>
      <c r="AA46" s="147"/>
      <c r="AB46" s="147"/>
      <c r="AC46" s="147"/>
      <c r="AD46" s="147"/>
      <c r="AE46" s="147"/>
      <c r="AF46" s="147"/>
      <c r="AG46" s="147" t="s">
        <v>119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 x14ac:dyDescent="0.2">
      <c r="A47" s="154"/>
      <c r="B47" s="155"/>
      <c r="C47" s="186" t="s">
        <v>158</v>
      </c>
      <c r="D47" s="160"/>
      <c r="E47" s="161">
        <v>1.6224000000000001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119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86" t="s">
        <v>159</v>
      </c>
      <c r="D48" s="160"/>
      <c r="E48" s="161">
        <v>1.6224000000000001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119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86" t="s">
        <v>160</v>
      </c>
      <c r="D49" s="160"/>
      <c r="E49" s="161">
        <v>0.67620000000000002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119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86" t="s">
        <v>161</v>
      </c>
      <c r="D50" s="160"/>
      <c r="E50" s="161">
        <v>1.6836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119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186" t="s">
        <v>162</v>
      </c>
      <c r="D51" s="160"/>
      <c r="E51" s="161">
        <v>0.67620000000000002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119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6" t="s">
        <v>163</v>
      </c>
      <c r="D52" s="160"/>
      <c r="E52" s="161">
        <v>0.67620000000000002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119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86" t="s">
        <v>164</v>
      </c>
      <c r="D53" s="160"/>
      <c r="E53" s="161">
        <v>0.67620000000000002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119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86" t="s">
        <v>165</v>
      </c>
      <c r="D54" s="160"/>
      <c r="E54" s="161">
        <v>0.67620000000000002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119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6" t="s">
        <v>166</v>
      </c>
      <c r="D55" s="160"/>
      <c r="E55" s="161">
        <v>0.67620000000000002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7"/>
      <c r="AA55" s="147"/>
      <c r="AB55" s="147"/>
      <c r="AC55" s="147"/>
      <c r="AD55" s="147"/>
      <c r="AE55" s="147"/>
      <c r="AF55" s="147"/>
      <c r="AG55" s="147" t="s">
        <v>119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86" t="s">
        <v>167</v>
      </c>
      <c r="D56" s="160"/>
      <c r="E56" s="161">
        <v>0.67620000000000002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119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186" t="s">
        <v>168</v>
      </c>
      <c r="D57" s="160"/>
      <c r="E57" s="161">
        <v>1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119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86" t="s">
        <v>169</v>
      </c>
      <c r="D58" s="160"/>
      <c r="E58" s="161">
        <v>1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119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86" t="s">
        <v>170</v>
      </c>
      <c r="D59" s="160"/>
      <c r="E59" s="161">
        <v>1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7"/>
      <c r="AA59" s="147"/>
      <c r="AB59" s="147"/>
      <c r="AC59" s="147"/>
      <c r="AD59" s="147"/>
      <c r="AE59" s="147"/>
      <c r="AF59" s="147"/>
      <c r="AG59" s="147" t="s">
        <v>119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186" t="s">
        <v>171</v>
      </c>
      <c r="D60" s="160"/>
      <c r="E60" s="161">
        <v>1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7"/>
      <c r="AA60" s="147"/>
      <c r="AB60" s="147"/>
      <c r="AC60" s="147"/>
      <c r="AD60" s="147"/>
      <c r="AE60" s="147"/>
      <c r="AF60" s="147"/>
      <c r="AG60" s="147" t="s">
        <v>119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">
      <c r="A61" s="154"/>
      <c r="B61" s="155"/>
      <c r="C61" s="186" t="s">
        <v>172</v>
      </c>
      <c r="D61" s="160"/>
      <c r="E61" s="161">
        <v>1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119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">
      <c r="A62" s="154"/>
      <c r="B62" s="155"/>
      <c r="C62" s="186" t="s">
        <v>173</v>
      </c>
      <c r="D62" s="160"/>
      <c r="E62" s="161">
        <v>0.77880000000000005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119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86" t="s">
        <v>174</v>
      </c>
      <c r="D63" s="160"/>
      <c r="E63" s="161">
        <v>0.77880000000000005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119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86" t="s">
        <v>175</v>
      </c>
      <c r="D64" s="160"/>
      <c r="E64" s="161">
        <v>0.77880000000000005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7"/>
      <c r="AA64" s="147"/>
      <c r="AB64" s="147"/>
      <c r="AC64" s="147"/>
      <c r="AD64" s="147"/>
      <c r="AE64" s="147"/>
      <c r="AF64" s="147"/>
      <c r="AG64" s="147" t="s">
        <v>119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">
      <c r="A65" s="154"/>
      <c r="B65" s="155"/>
      <c r="C65" s="186" t="s">
        <v>176</v>
      </c>
      <c r="D65" s="160"/>
      <c r="E65" s="161">
        <v>0.77880000000000005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119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71">
        <v>3</v>
      </c>
      <c r="B66" s="172" t="s">
        <v>177</v>
      </c>
      <c r="C66" s="185" t="s">
        <v>178</v>
      </c>
      <c r="D66" s="173" t="s">
        <v>126</v>
      </c>
      <c r="E66" s="174">
        <v>24.304500000000001</v>
      </c>
      <c r="F66" s="175"/>
      <c r="G66" s="176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21</v>
      </c>
      <c r="M66" s="158">
        <f>G66*(1+L66/100)</f>
        <v>0</v>
      </c>
      <c r="N66" s="157">
        <v>3.4909999999999997E-2</v>
      </c>
      <c r="O66" s="157">
        <f>ROUND(E66*N66,2)</f>
        <v>0.85</v>
      </c>
      <c r="P66" s="157">
        <v>0</v>
      </c>
      <c r="Q66" s="157">
        <f>ROUND(E66*P66,2)</f>
        <v>0</v>
      </c>
      <c r="R66" s="158"/>
      <c r="S66" s="158" t="s">
        <v>127</v>
      </c>
      <c r="T66" s="158" t="s">
        <v>127</v>
      </c>
      <c r="U66" s="158">
        <v>1.1841699999999999</v>
      </c>
      <c r="V66" s="158">
        <f>ROUND(E66*U66,2)</f>
        <v>28.78</v>
      </c>
      <c r="W66" s="158"/>
      <c r="X66" s="158" t="s">
        <v>115</v>
      </c>
      <c r="Y66" s="158" t="s">
        <v>116</v>
      </c>
      <c r="Z66" s="147"/>
      <c r="AA66" s="147"/>
      <c r="AB66" s="147"/>
      <c r="AC66" s="147"/>
      <c r="AD66" s="147"/>
      <c r="AE66" s="147"/>
      <c r="AF66" s="147"/>
      <c r="AG66" s="147" t="s">
        <v>117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2" x14ac:dyDescent="0.2">
      <c r="A67" s="154"/>
      <c r="B67" s="155"/>
      <c r="C67" s="186" t="s">
        <v>128</v>
      </c>
      <c r="D67" s="160"/>
      <c r="E67" s="161"/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7"/>
      <c r="AA67" s="147"/>
      <c r="AB67" s="147"/>
      <c r="AC67" s="147"/>
      <c r="AD67" s="147"/>
      <c r="AE67" s="147"/>
      <c r="AF67" s="147"/>
      <c r="AG67" s="147" t="s">
        <v>119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86" t="s">
        <v>179</v>
      </c>
      <c r="D68" s="160"/>
      <c r="E68" s="161">
        <v>0.9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119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">
      <c r="A69" s="154"/>
      <c r="B69" s="155"/>
      <c r="C69" s="186" t="s">
        <v>180</v>
      </c>
      <c r="D69" s="160"/>
      <c r="E69" s="161">
        <v>0.9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7"/>
      <c r="AA69" s="147"/>
      <c r="AB69" s="147"/>
      <c r="AC69" s="147"/>
      <c r="AD69" s="147"/>
      <c r="AE69" s="147"/>
      <c r="AF69" s="147"/>
      <c r="AG69" s="147" t="s">
        <v>119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3" x14ac:dyDescent="0.2">
      <c r="A70" s="154"/>
      <c r="B70" s="155"/>
      <c r="C70" s="186" t="s">
        <v>181</v>
      </c>
      <c r="D70" s="160"/>
      <c r="E70" s="161">
        <v>0.9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119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86" t="s">
        <v>182</v>
      </c>
      <c r="D71" s="160"/>
      <c r="E71" s="161">
        <v>0.67200000000000004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119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86" t="s">
        <v>183</v>
      </c>
      <c r="D72" s="160"/>
      <c r="E72" s="161">
        <v>0.67200000000000004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7"/>
      <c r="AA72" s="147"/>
      <c r="AB72" s="147"/>
      <c r="AC72" s="147"/>
      <c r="AD72" s="147"/>
      <c r="AE72" s="147"/>
      <c r="AF72" s="147"/>
      <c r="AG72" s="147" t="s">
        <v>119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86" t="s">
        <v>184</v>
      </c>
      <c r="D73" s="160"/>
      <c r="E73" s="161">
        <v>0.67200000000000004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119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86" t="s">
        <v>185</v>
      </c>
      <c r="D74" s="160"/>
      <c r="E74" s="161">
        <v>0.65400000000000003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58"/>
      <c r="Z74" s="147"/>
      <c r="AA74" s="147"/>
      <c r="AB74" s="147"/>
      <c r="AC74" s="147"/>
      <c r="AD74" s="147"/>
      <c r="AE74" s="147"/>
      <c r="AF74" s="147"/>
      <c r="AG74" s="147" t="s">
        <v>119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86" t="s">
        <v>186</v>
      </c>
      <c r="D75" s="160"/>
      <c r="E75" s="161">
        <v>0.65400000000000003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7"/>
      <c r="AA75" s="147"/>
      <c r="AB75" s="147"/>
      <c r="AC75" s="147"/>
      <c r="AD75" s="147"/>
      <c r="AE75" s="147"/>
      <c r="AF75" s="147"/>
      <c r="AG75" s="147" t="s">
        <v>119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86" t="s">
        <v>187</v>
      </c>
      <c r="D76" s="160"/>
      <c r="E76" s="161">
        <v>0.65400000000000003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7"/>
      <c r="AA76" s="147"/>
      <c r="AB76" s="147"/>
      <c r="AC76" s="147"/>
      <c r="AD76" s="147"/>
      <c r="AE76" s="147"/>
      <c r="AF76" s="147"/>
      <c r="AG76" s="147" t="s">
        <v>119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86" t="s">
        <v>188</v>
      </c>
      <c r="D77" s="160"/>
      <c r="E77" s="161">
        <v>0.58199999999999996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119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 x14ac:dyDescent="0.2">
      <c r="A78" s="154"/>
      <c r="B78" s="155"/>
      <c r="C78" s="186" t="s">
        <v>189</v>
      </c>
      <c r="D78" s="160"/>
      <c r="E78" s="161">
        <v>0.9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7"/>
      <c r="AA78" s="147"/>
      <c r="AB78" s="147"/>
      <c r="AC78" s="147"/>
      <c r="AD78" s="147"/>
      <c r="AE78" s="147"/>
      <c r="AF78" s="147"/>
      <c r="AG78" s="147" t="s">
        <v>119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186" t="s">
        <v>190</v>
      </c>
      <c r="D79" s="160"/>
      <c r="E79" s="161">
        <v>0.9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7"/>
      <c r="AA79" s="147"/>
      <c r="AB79" s="147"/>
      <c r="AC79" s="147"/>
      <c r="AD79" s="147"/>
      <c r="AE79" s="147"/>
      <c r="AF79" s="147"/>
      <c r="AG79" s="147" t="s">
        <v>119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186" t="s">
        <v>191</v>
      </c>
      <c r="D80" s="160"/>
      <c r="E80" s="161">
        <v>0.9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119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186" t="s">
        <v>192</v>
      </c>
      <c r="D81" s="160"/>
      <c r="E81" s="161">
        <v>0.27600000000000002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119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186" t="s">
        <v>193</v>
      </c>
      <c r="D82" s="160"/>
      <c r="E82" s="161">
        <v>0.58499999999999996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7"/>
      <c r="AA82" s="147"/>
      <c r="AB82" s="147"/>
      <c r="AC82" s="147"/>
      <c r="AD82" s="147"/>
      <c r="AE82" s="147"/>
      <c r="AF82" s="147"/>
      <c r="AG82" s="147" t="s">
        <v>119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86" t="s">
        <v>194</v>
      </c>
      <c r="D83" s="160"/>
      <c r="E83" s="161">
        <v>0.65400000000000003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58"/>
      <c r="Z83" s="147"/>
      <c r="AA83" s="147"/>
      <c r="AB83" s="147"/>
      <c r="AC83" s="147"/>
      <c r="AD83" s="147"/>
      <c r="AE83" s="147"/>
      <c r="AF83" s="147"/>
      <c r="AG83" s="147" t="s">
        <v>119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">
      <c r="A84" s="154"/>
      <c r="B84" s="155"/>
      <c r="C84" s="186" t="s">
        <v>195</v>
      </c>
      <c r="D84" s="160"/>
      <c r="E84" s="161">
        <v>0.65400000000000003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7"/>
      <c r="AA84" s="147"/>
      <c r="AB84" s="147"/>
      <c r="AC84" s="147"/>
      <c r="AD84" s="147"/>
      <c r="AE84" s="147"/>
      <c r="AF84" s="147"/>
      <c r="AG84" s="147" t="s">
        <v>119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3" x14ac:dyDescent="0.2">
      <c r="A85" s="154"/>
      <c r="B85" s="155"/>
      <c r="C85" s="186" t="s">
        <v>196</v>
      </c>
      <c r="D85" s="160"/>
      <c r="E85" s="161">
        <v>0.65400000000000003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7"/>
      <c r="AA85" s="147"/>
      <c r="AB85" s="147"/>
      <c r="AC85" s="147"/>
      <c r="AD85" s="147"/>
      <c r="AE85" s="147"/>
      <c r="AF85" s="147"/>
      <c r="AG85" s="147" t="s">
        <v>119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">
      <c r="A86" s="154"/>
      <c r="B86" s="155"/>
      <c r="C86" s="186" t="s">
        <v>197</v>
      </c>
      <c r="D86" s="160"/>
      <c r="E86" s="161">
        <v>0.65400000000000003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7"/>
      <c r="AA86" s="147"/>
      <c r="AB86" s="147"/>
      <c r="AC86" s="147"/>
      <c r="AD86" s="147"/>
      <c r="AE86" s="147"/>
      <c r="AF86" s="147"/>
      <c r="AG86" s="147" t="s">
        <v>119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186" t="s">
        <v>198</v>
      </c>
      <c r="D87" s="160"/>
      <c r="E87" s="161">
        <v>0.65400000000000003</v>
      </c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7"/>
      <c r="AA87" s="147"/>
      <c r="AB87" s="147"/>
      <c r="AC87" s="147"/>
      <c r="AD87" s="147"/>
      <c r="AE87" s="147"/>
      <c r="AF87" s="147"/>
      <c r="AG87" s="147" t="s">
        <v>119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">
      <c r="A88" s="154"/>
      <c r="B88" s="155"/>
      <c r="C88" s="186" t="s">
        <v>199</v>
      </c>
      <c r="D88" s="160"/>
      <c r="E88" s="161">
        <v>0.65400000000000003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119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">
      <c r="A89" s="154"/>
      <c r="B89" s="155"/>
      <c r="C89" s="186" t="s">
        <v>200</v>
      </c>
      <c r="D89" s="160"/>
      <c r="E89" s="161">
        <v>0.65400000000000003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119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">
      <c r="A90" s="154"/>
      <c r="B90" s="155"/>
      <c r="C90" s="186" t="s">
        <v>201</v>
      </c>
      <c r="D90" s="160"/>
      <c r="E90" s="161">
        <v>0.65400000000000003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119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">
      <c r="A91" s="154"/>
      <c r="B91" s="155"/>
      <c r="C91" s="186" t="s">
        <v>202</v>
      </c>
      <c r="D91" s="160"/>
      <c r="E91" s="161">
        <v>0.65400000000000003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119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86" t="s">
        <v>203</v>
      </c>
      <c r="D92" s="160"/>
      <c r="E92" s="161">
        <v>0.624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7"/>
      <c r="AA92" s="147"/>
      <c r="AB92" s="147"/>
      <c r="AC92" s="147"/>
      <c r="AD92" s="147"/>
      <c r="AE92" s="147"/>
      <c r="AF92" s="147"/>
      <c r="AG92" s="147" t="s">
        <v>119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86" t="s">
        <v>204</v>
      </c>
      <c r="D93" s="160"/>
      <c r="E93" s="161">
        <v>0.624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119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186" t="s">
        <v>205</v>
      </c>
      <c r="D94" s="160"/>
      <c r="E94" s="161">
        <v>0.54900000000000004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119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186" t="s">
        <v>206</v>
      </c>
      <c r="D95" s="160"/>
      <c r="E95" s="161">
        <v>0.54900000000000004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119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">
      <c r="A96" s="154"/>
      <c r="B96" s="155"/>
      <c r="C96" s="186" t="s">
        <v>207</v>
      </c>
      <c r="D96" s="160"/>
      <c r="E96" s="161">
        <v>0.624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7"/>
      <c r="AA96" s="147"/>
      <c r="AB96" s="147"/>
      <c r="AC96" s="147"/>
      <c r="AD96" s="147"/>
      <c r="AE96" s="147"/>
      <c r="AF96" s="147"/>
      <c r="AG96" s="147" t="s">
        <v>119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 x14ac:dyDescent="0.2">
      <c r="A97" s="154"/>
      <c r="B97" s="155"/>
      <c r="C97" s="186" t="s">
        <v>208</v>
      </c>
      <c r="D97" s="160"/>
      <c r="E97" s="161">
        <v>0.624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7"/>
      <c r="AA97" s="147"/>
      <c r="AB97" s="147"/>
      <c r="AC97" s="147"/>
      <c r="AD97" s="147"/>
      <c r="AE97" s="147"/>
      <c r="AF97" s="147"/>
      <c r="AG97" s="147" t="s">
        <v>119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 x14ac:dyDescent="0.2">
      <c r="A98" s="154"/>
      <c r="B98" s="155"/>
      <c r="C98" s="186" t="s">
        <v>209</v>
      </c>
      <c r="D98" s="160"/>
      <c r="E98" s="161">
        <v>0.624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7"/>
      <c r="AA98" s="147"/>
      <c r="AB98" s="147"/>
      <c r="AC98" s="147"/>
      <c r="AD98" s="147"/>
      <c r="AE98" s="147"/>
      <c r="AF98" s="147"/>
      <c r="AG98" s="147" t="s">
        <v>119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 x14ac:dyDescent="0.2">
      <c r="A99" s="154"/>
      <c r="B99" s="155"/>
      <c r="C99" s="186" t="s">
        <v>210</v>
      </c>
      <c r="D99" s="160"/>
      <c r="E99" s="161">
        <v>0.39750000000000002</v>
      </c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7"/>
      <c r="AA99" s="147"/>
      <c r="AB99" s="147"/>
      <c r="AC99" s="147"/>
      <c r="AD99" s="147"/>
      <c r="AE99" s="147"/>
      <c r="AF99" s="147"/>
      <c r="AG99" s="147" t="s">
        <v>119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">
      <c r="A100" s="154"/>
      <c r="B100" s="155"/>
      <c r="C100" s="186" t="s">
        <v>211</v>
      </c>
      <c r="D100" s="160"/>
      <c r="E100" s="161">
        <v>0.59699999999999998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7"/>
      <c r="AA100" s="147"/>
      <c r="AB100" s="147"/>
      <c r="AC100" s="147"/>
      <c r="AD100" s="147"/>
      <c r="AE100" s="147"/>
      <c r="AF100" s="147"/>
      <c r="AG100" s="147" t="s">
        <v>119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">
      <c r="A101" s="154"/>
      <c r="B101" s="155"/>
      <c r="C101" s="186" t="s">
        <v>212</v>
      </c>
      <c r="D101" s="160"/>
      <c r="E101" s="161">
        <v>0.39750000000000002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119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186" t="s">
        <v>213</v>
      </c>
      <c r="D102" s="160"/>
      <c r="E102" s="161">
        <v>0.39750000000000002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119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86" t="s">
        <v>214</v>
      </c>
      <c r="D103" s="160"/>
      <c r="E103" s="161">
        <v>0.39750000000000002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119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86" t="s">
        <v>215</v>
      </c>
      <c r="D104" s="160"/>
      <c r="E104" s="161">
        <v>0.39750000000000002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119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86" t="s">
        <v>216</v>
      </c>
      <c r="D105" s="160"/>
      <c r="E105" s="161">
        <v>0.39750000000000002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7"/>
      <c r="AA105" s="147"/>
      <c r="AB105" s="147"/>
      <c r="AC105" s="147"/>
      <c r="AD105" s="147"/>
      <c r="AE105" s="147"/>
      <c r="AF105" s="147"/>
      <c r="AG105" s="147" t="s">
        <v>119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6" t="s">
        <v>217</v>
      </c>
      <c r="D106" s="160"/>
      <c r="E106" s="161">
        <v>0.39750000000000002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7"/>
      <c r="AA106" s="147"/>
      <c r="AB106" s="147"/>
      <c r="AC106" s="147"/>
      <c r="AD106" s="147"/>
      <c r="AE106" s="147"/>
      <c r="AF106" s="147"/>
      <c r="AG106" s="147" t="s">
        <v>119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x14ac:dyDescent="0.2">
      <c r="A107" s="164" t="s">
        <v>108</v>
      </c>
      <c r="B107" s="165" t="s">
        <v>60</v>
      </c>
      <c r="C107" s="184" t="s">
        <v>61</v>
      </c>
      <c r="D107" s="166"/>
      <c r="E107" s="167"/>
      <c r="F107" s="168"/>
      <c r="G107" s="169">
        <f>SUMIF(AG108:AG199,"&lt;&gt;NOR",G108:G199)</f>
        <v>0</v>
      </c>
      <c r="H107" s="163"/>
      <c r="I107" s="163">
        <f>SUM(I108:I199)</f>
        <v>0</v>
      </c>
      <c r="J107" s="163"/>
      <c r="K107" s="163">
        <f>SUM(K108:K199)</f>
        <v>0</v>
      </c>
      <c r="L107" s="163"/>
      <c r="M107" s="163">
        <f>SUM(M108:M199)</f>
        <v>0</v>
      </c>
      <c r="N107" s="162"/>
      <c r="O107" s="162">
        <f>SUM(O108:O199)</f>
        <v>0.02</v>
      </c>
      <c r="P107" s="162"/>
      <c r="Q107" s="162">
        <f>SUM(Q108:Q199)</f>
        <v>0</v>
      </c>
      <c r="R107" s="163"/>
      <c r="S107" s="163"/>
      <c r="T107" s="163"/>
      <c r="U107" s="163"/>
      <c r="V107" s="163">
        <f>SUM(V108:V199)</f>
        <v>8.5</v>
      </c>
      <c r="W107" s="163"/>
      <c r="X107" s="163"/>
      <c r="Y107" s="163"/>
      <c r="AG107" t="s">
        <v>109</v>
      </c>
    </row>
    <row r="108" spans="1:60" ht="22.5" outlineLevel="1" x14ac:dyDescent="0.2">
      <c r="A108" s="171">
        <v>4</v>
      </c>
      <c r="B108" s="172" t="s">
        <v>218</v>
      </c>
      <c r="C108" s="185" t="s">
        <v>219</v>
      </c>
      <c r="D108" s="173" t="s">
        <v>126</v>
      </c>
      <c r="E108" s="174">
        <v>53.109000000000002</v>
      </c>
      <c r="F108" s="175"/>
      <c r="G108" s="176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21</v>
      </c>
      <c r="M108" s="158">
        <f>G108*(1+L108/100)</f>
        <v>0</v>
      </c>
      <c r="N108" s="157">
        <v>4.6999999999999999E-4</v>
      </c>
      <c r="O108" s="157">
        <f>ROUND(E108*N108,2)</f>
        <v>0.02</v>
      </c>
      <c r="P108" s="157">
        <v>0</v>
      </c>
      <c r="Q108" s="157">
        <f>ROUND(E108*P108,2)</f>
        <v>0</v>
      </c>
      <c r="R108" s="158"/>
      <c r="S108" s="158" t="s">
        <v>127</v>
      </c>
      <c r="T108" s="158" t="s">
        <v>127</v>
      </c>
      <c r="U108" s="158">
        <v>0.16</v>
      </c>
      <c r="V108" s="158">
        <f>ROUND(E108*U108,2)</f>
        <v>8.5</v>
      </c>
      <c r="W108" s="158"/>
      <c r="X108" s="158" t="s">
        <v>115</v>
      </c>
      <c r="Y108" s="158" t="s">
        <v>116</v>
      </c>
      <c r="Z108" s="147"/>
      <c r="AA108" s="147"/>
      <c r="AB108" s="147"/>
      <c r="AC108" s="147"/>
      <c r="AD108" s="147"/>
      <c r="AE108" s="147"/>
      <c r="AF108" s="147"/>
      <c r="AG108" s="147" t="s">
        <v>117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2" x14ac:dyDescent="0.2">
      <c r="A109" s="154"/>
      <c r="B109" s="155"/>
      <c r="C109" s="186" t="s">
        <v>128</v>
      </c>
      <c r="D109" s="160"/>
      <c r="E109" s="161"/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7"/>
      <c r="AA109" s="147"/>
      <c r="AB109" s="147"/>
      <c r="AC109" s="147"/>
      <c r="AD109" s="147"/>
      <c r="AE109" s="147"/>
      <c r="AF109" s="147"/>
      <c r="AG109" s="147" t="s">
        <v>119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86" t="s">
        <v>220</v>
      </c>
      <c r="D110" s="160"/>
      <c r="E110" s="161">
        <v>1.8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7"/>
      <c r="AA110" s="147"/>
      <c r="AB110" s="147"/>
      <c r="AC110" s="147"/>
      <c r="AD110" s="147"/>
      <c r="AE110" s="147"/>
      <c r="AF110" s="147"/>
      <c r="AG110" s="147" t="s">
        <v>119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86" t="s">
        <v>221</v>
      </c>
      <c r="D111" s="160"/>
      <c r="E111" s="161">
        <v>1.8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7"/>
      <c r="AA111" s="147"/>
      <c r="AB111" s="147"/>
      <c r="AC111" s="147"/>
      <c r="AD111" s="147"/>
      <c r="AE111" s="147"/>
      <c r="AF111" s="147"/>
      <c r="AG111" s="147" t="s">
        <v>119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86" t="s">
        <v>222</v>
      </c>
      <c r="D112" s="160"/>
      <c r="E112" s="161">
        <v>1.8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7"/>
      <c r="AA112" s="147"/>
      <c r="AB112" s="147"/>
      <c r="AC112" s="147"/>
      <c r="AD112" s="147"/>
      <c r="AE112" s="147"/>
      <c r="AF112" s="147"/>
      <c r="AG112" s="147" t="s">
        <v>119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86" t="s">
        <v>223</v>
      </c>
      <c r="D113" s="160"/>
      <c r="E113" s="161">
        <v>1.3440000000000001</v>
      </c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119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 x14ac:dyDescent="0.2">
      <c r="A114" s="154"/>
      <c r="B114" s="155"/>
      <c r="C114" s="186" t="s">
        <v>224</v>
      </c>
      <c r="D114" s="160"/>
      <c r="E114" s="161">
        <v>1.3440000000000001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7"/>
      <c r="AA114" s="147"/>
      <c r="AB114" s="147"/>
      <c r="AC114" s="147"/>
      <c r="AD114" s="147"/>
      <c r="AE114" s="147"/>
      <c r="AF114" s="147"/>
      <c r="AG114" s="147" t="s">
        <v>119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186" t="s">
        <v>225</v>
      </c>
      <c r="D115" s="160"/>
      <c r="E115" s="161">
        <v>1.3440000000000001</v>
      </c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7"/>
      <c r="AA115" s="147"/>
      <c r="AB115" s="147"/>
      <c r="AC115" s="147"/>
      <c r="AD115" s="147"/>
      <c r="AE115" s="147"/>
      <c r="AF115" s="147"/>
      <c r="AG115" s="147" t="s">
        <v>119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">
      <c r="A116" s="154"/>
      <c r="B116" s="155"/>
      <c r="C116" s="186" t="s">
        <v>226</v>
      </c>
      <c r="D116" s="160"/>
      <c r="E116" s="161">
        <v>1.3080000000000001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119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186" t="s">
        <v>227</v>
      </c>
      <c r="D117" s="160"/>
      <c r="E117" s="161">
        <v>1.3080000000000001</v>
      </c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7"/>
      <c r="AA117" s="147"/>
      <c r="AB117" s="147"/>
      <c r="AC117" s="147"/>
      <c r="AD117" s="147"/>
      <c r="AE117" s="147"/>
      <c r="AF117" s="147"/>
      <c r="AG117" s="147" t="s">
        <v>119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186" t="s">
        <v>228</v>
      </c>
      <c r="D118" s="160"/>
      <c r="E118" s="161">
        <v>1.3080000000000001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7"/>
      <c r="AA118" s="147"/>
      <c r="AB118" s="147"/>
      <c r="AC118" s="147"/>
      <c r="AD118" s="147"/>
      <c r="AE118" s="147"/>
      <c r="AF118" s="147"/>
      <c r="AG118" s="147" t="s">
        <v>119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86" t="s">
        <v>229</v>
      </c>
      <c r="D119" s="160"/>
      <c r="E119" s="161">
        <v>1.1639999999999999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7"/>
      <c r="AA119" s="147"/>
      <c r="AB119" s="147"/>
      <c r="AC119" s="147"/>
      <c r="AD119" s="147"/>
      <c r="AE119" s="147"/>
      <c r="AF119" s="147"/>
      <c r="AG119" s="147" t="s">
        <v>119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">
      <c r="A120" s="154"/>
      <c r="B120" s="155"/>
      <c r="C120" s="186" t="s">
        <v>230</v>
      </c>
      <c r="D120" s="160"/>
      <c r="E120" s="161">
        <v>1.8</v>
      </c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7"/>
      <c r="AA120" s="147"/>
      <c r="AB120" s="147"/>
      <c r="AC120" s="147"/>
      <c r="AD120" s="147"/>
      <c r="AE120" s="147"/>
      <c r="AF120" s="147"/>
      <c r="AG120" s="147" t="s">
        <v>119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">
      <c r="A121" s="154"/>
      <c r="B121" s="155"/>
      <c r="C121" s="186" t="s">
        <v>231</v>
      </c>
      <c r="D121" s="160"/>
      <c r="E121" s="161">
        <v>1.8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7"/>
      <c r="AA121" s="147"/>
      <c r="AB121" s="147"/>
      <c r="AC121" s="147"/>
      <c r="AD121" s="147"/>
      <c r="AE121" s="147"/>
      <c r="AF121" s="147"/>
      <c r="AG121" s="147" t="s">
        <v>119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">
      <c r="A122" s="154"/>
      <c r="B122" s="155"/>
      <c r="C122" s="186" t="s">
        <v>232</v>
      </c>
      <c r="D122" s="160"/>
      <c r="E122" s="161">
        <v>1.8</v>
      </c>
      <c r="F122" s="158"/>
      <c r="G122" s="158"/>
      <c r="H122" s="158"/>
      <c r="I122" s="158"/>
      <c r="J122" s="158"/>
      <c r="K122" s="158"/>
      <c r="L122" s="158"/>
      <c r="M122" s="158"/>
      <c r="N122" s="157"/>
      <c r="O122" s="157"/>
      <c r="P122" s="157"/>
      <c r="Q122" s="157"/>
      <c r="R122" s="158"/>
      <c r="S122" s="158"/>
      <c r="T122" s="158"/>
      <c r="U122" s="158"/>
      <c r="V122" s="158"/>
      <c r="W122" s="158"/>
      <c r="X122" s="158"/>
      <c r="Y122" s="158"/>
      <c r="Z122" s="147"/>
      <c r="AA122" s="147"/>
      <c r="AB122" s="147"/>
      <c r="AC122" s="147"/>
      <c r="AD122" s="147"/>
      <c r="AE122" s="147"/>
      <c r="AF122" s="147"/>
      <c r="AG122" s="147" t="s">
        <v>119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86" t="s">
        <v>233</v>
      </c>
      <c r="D123" s="160"/>
      <c r="E123" s="161">
        <v>0.55200000000000005</v>
      </c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7"/>
      <c r="AA123" s="147"/>
      <c r="AB123" s="147"/>
      <c r="AC123" s="147"/>
      <c r="AD123" s="147"/>
      <c r="AE123" s="147"/>
      <c r="AF123" s="147"/>
      <c r="AG123" s="147" t="s">
        <v>119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86" t="s">
        <v>234</v>
      </c>
      <c r="D124" s="160"/>
      <c r="E124" s="161">
        <v>1.17</v>
      </c>
      <c r="F124" s="158"/>
      <c r="G124" s="158"/>
      <c r="H124" s="158"/>
      <c r="I124" s="158"/>
      <c r="J124" s="158"/>
      <c r="K124" s="158"/>
      <c r="L124" s="158"/>
      <c r="M124" s="158"/>
      <c r="N124" s="157"/>
      <c r="O124" s="157"/>
      <c r="P124" s="157"/>
      <c r="Q124" s="157"/>
      <c r="R124" s="158"/>
      <c r="S124" s="158"/>
      <c r="T124" s="158"/>
      <c r="U124" s="158"/>
      <c r="V124" s="158"/>
      <c r="W124" s="158"/>
      <c r="X124" s="158"/>
      <c r="Y124" s="158"/>
      <c r="Z124" s="147"/>
      <c r="AA124" s="147"/>
      <c r="AB124" s="147"/>
      <c r="AC124" s="147"/>
      <c r="AD124" s="147"/>
      <c r="AE124" s="147"/>
      <c r="AF124" s="147"/>
      <c r="AG124" s="147" t="s">
        <v>119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 x14ac:dyDescent="0.2">
      <c r="A125" s="154"/>
      <c r="B125" s="155"/>
      <c r="C125" s="186" t="s">
        <v>235</v>
      </c>
      <c r="D125" s="160"/>
      <c r="E125" s="161">
        <v>1.3080000000000001</v>
      </c>
      <c r="F125" s="158"/>
      <c r="G125" s="158"/>
      <c r="H125" s="158"/>
      <c r="I125" s="158"/>
      <c r="J125" s="158"/>
      <c r="K125" s="158"/>
      <c r="L125" s="158"/>
      <c r="M125" s="158"/>
      <c r="N125" s="157"/>
      <c r="O125" s="157"/>
      <c r="P125" s="157"/>
      <c r="Q125" s="157"/>
      <c r="R125" s="158"/>
      <c r="S125" s="158"/>
      <c r="T125" s="158"/>
      <c r="U125" s="158"/>
      <c r="V125" s="158"/>
      <c r="W125" s="158"/>
      <c r="X125" s="158"/>
      <c r="Y125" s="158"/>
      <c r="Z125" s="147"/>
      <c r="AA125" s="147"/>
      <c r="AB125" s="147"/>
      <c r="AC125" s="147"/>
      <c r="AD125" s="147"/>
      <c r="AE125" s="147"/>
      <c r="AF125" s="147"/>
      <c r="AG125" s="147" t="s">
        <v>119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">
      <c r="A126" s="154"/>
      <c r="B126" s="155"/>
      <c r="C126" s="186" t="s">
        <v>236</v>
      </c>
      <c r="D126" s="160"/>
      <c r="E126" s="161">
        <v>1.3080000000000001</v>
      </c>
      <c r="F126" s="158"/>
      <c r="G126" s="158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7"/>
      <c r="AA126" s="147"/>
      <c r="AB126" s="147"/>
      <c r="AC126" s="147"/>
      <c r="AD126" s="147"/>
      <c r="AE126" s="147"/>
      <c r="AF126" s="147"/>
      <c r="AG126" s="147" t="s">
        <v>119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">
      <c r="A127" s="154"/>
      <c r="B127" s="155"/>
      <c r="C127" s="186" t="s">
        <v>237</v>
      </c>
      <c r="D127" s="160"/>
      <c r="E127" s="161">
        <v>1.3080000000000001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7"/>
      <c r="AA127" s="147"/>
      <c r="AB127" s="147"/>
      <c r="AC127" s="147"/>
      <c r="AD127" s="147"/>
      <c r="AE127" s="147"/>
      <c r="AF127" s="147"/>
      <c r="AG127" s="147" t="s">
        <v>119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86" t="s">
        <v>238</v>
      </c>
      <c r="D128" s="160"/>
      <c r="E128" s="161">
        <v>1.3080000000000001</v>
      </c>
      <c r="F128" s="158"/>
      <c r="G128" s="158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7"/>
      <c r="AA128" s="147"/>
      <c r="AB128" s="147"/>
      <c r="AC128" s="147"/>
      <c r="AD128" s="147"/>
      <c r="AE128" s="147"/>
      <c r="AF128" s="147"/>
      <c r="AG128" s="147" t="s">
        <v>119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 x14ac:dyDescent="0.2">
      <c r="A129" s="154"/>
      <c r="B129" s="155"/>
      <c r="C129" s="186" t="s">
        <v>239</v>
      </c>
      <c r="D129" s="160"/>
      <c r="E129" s="161">
        <v>1.3080000000000001</v>
      </c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7"/>
      <c r="AA129" s="147"/>
      <c r="AB129" s="147"/>
      <c r="AC129" s="147"/>
      <c r="AD129" s="147"/>
      <c r="AE129" s="147"/>
      <c r="AF129" s="147"/>
      <c r="AG129" s="147" t="s">
        <v>119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">
      <c r="A130" s="154"/>
      <c r="B130" s="155"/>
      <c r="C130" s="186" t="s">
        <v>240</v>
      </c>
      <c r="D130" s="160"/>
      <c r="E130" s="161">
        <v>1.3080000000000001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7"/>
      <c r="AA130" s="147"/>
      <c r="AB130" s="147"/>
      <c r="AC130" s="147"/>
      <c r="AD130" s="147"/>
      <c r="AE130" s="147"/>
      <c r="AF130" s="147"/>
      <c r="AG130" s="147" t="s">
        <v>119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3" x14ac:dyDescent="0.2">
      <c r="A131" s="154"/>
      <c r="B131" s="155"/>
      <c r="C131" s="186" t="s">
        <v>241</v>
      </c>
      <c r="D131" s="160"/>
      <c r="E131" s="161">
        <v>1.3080000000000001</v>
      </c>
      <c r="F131" s="158"/>
      <c r="G131" s="158"/>
      <c r="H131" s="158"/>
      <c r="I131" s="158"/>
      <c r="J131" s="158"/>
      <c r="K131" s="158"/>
      <c r="L131" s="158"/>
      <c r="M131" s="158"/>
      <c r="N131" s="157"/>
      <c r="O131" s="157"/>
      <c r="P131" s="157"/>
      <c r="Q131" s="157"/>
      <c r="R131" s="158"/>
      <c r="S131" s="158"/>
      <c r="T131" s="158"/>
      <c r="U131" s="158"/>
      <c r="V131" s="158"/>
      <c r="W131" s="158"/>
      <c r="X131" s="158"/>
      <c r="Y131" s="158"/>
      <c r="Z131" s="147"/>
      <c r="AA131" s="147"/>
      <c r="AB131" s="147"/>
      <c r="AC131" s="147"/>
      <c r="AD131" s="147"/>
      <c r="AE131" s="147"/>
      <c r="AF131" s="147"/>
      <c r="AG131" s="147" t="s">
        <v>119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3" x14ac:dyDescent="0.2">
      <c r="A132" s="154"/>
      <c r="B132" s="155"/>
      <c r="C132" s="186" t="s">
        <v>242</v>
      </c>
      <c r="D132" s="160"/>
      <c r="E132" s="161">
        <v>1.3080000000000001</v>
      </c>
      <c r="F132" s="158"/>
      <c r="G132" s="158"/>
      <c r="H132" s="158"/>
      <c r="I132" s="158"/>
      <c r="J132" s="158"/>
      <c r="K132" s="158"/>
      <c r="L132" s="158"/>
      <c r="M132" s="158"/>
      <c r="N132" s="157"/>
      <c r="O132" s="157"/>
      <c r="P132" s="157"/>
      <c r="Q132" s="157"/>
      <c r="R132" s="158"/>
      <c r="S132" s="158"/>
      <c r="T132" s="158"/>
      <c r="U132" s="158"/>
      <c r="V132" s="158"/>
      <c r="W132" s="158"/>
      <c r="X132" s="158"/>
      <c r="Y132" s="158"/>
      <c r="Z132" s="147"/>
      <c r="AA132" s="147"/>
      <c r="AB132" s="147"/>
      <c r="AC132" s="147"/>
      <c r="AD132" s="147"/>
      <c r="AE132" s="147"/>
      <c r="AF132" s="147"/>
      <c r="AG132" s="147" t="s">
        <v>119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">
      <c r="A133" s="154"/>
      <c r="B133" s="155"/>
      <c r="C133" s="186" t="s">
        <v>243</v>
      </c>
      <c r="D133" s="160"/>
      <c r="E133" s="161">
        <v>1.3080000000000001</v>
      </c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7"/>
      <c r="AA133" s="147"/>
      <c r="AB133" s="147"/>
      <c r="AC133" s="147"/>
      <c r="AD133" s="147"/>
      <c r="AE133" s="147"/>
      <c r="AF133" s="147"/>
      <c r="AG133" s="147" t="s">
        <v>119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3" x14ac:dyDescent="0.2">
      <c r="A134" s="154"/>
      <c r="B134" s="155"/>
      <c r="C134" s="186" t="s">
        <v>244</v>
      </c>
      <c r="D134" s="160"/>
      <c r="E134" s="161">
        <v>1.248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7"/>
      <c r="AA134" s="147"/>
      <c r="AB134" s="147"/>
      <c r="AC134" s="147"/>
      <c r="AD134" s="147"/>
      <c r="AE134" s="147"/>
      <c r="AF134" s="147"/>
      <c r="AG134" s="147" t="s">
        <v>119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186" t="s">
        <v>245</v>
      </c>
      <c r="D135" s="160"/>
      <c r="E135" s="161">
        <v>1.248</v>
      </c>
      <c r="F135" s="158"/>
      <c r="G135" s="158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58"/>
      <c r="Z135" s="147"/>
      <c r="AA135" s="147"/>
      <c r="AB135" s="147"/>
      <c r="AC135" s="147"/>
      <c r="AD135" s="147"/>
      <c r="AE135" s="147"/>
      <c r="AF135" s="147"/>
      <c r="AG135" s="147" t="s">
        <v>119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">
      <c r="A136" s="154"/>
      <c r="B136" s="155"/>
      <c r="C136" s="186" t="s">
        <v>246</v>
      </c>
      <c r="D136" s="160"/>
      <c r="E136" s="161">
        <v>1.0980000000000001</v>
      </c>
      <c r="F136" s="158"/>
      <c r="G136" s="158"/>
      <c r="H136" s="158"/>
      <c r="I136" s="158"/>
      <c r="J136" s="158"/>
      <c r="K136" s="158"/>
      <c r="L136" s="158"/>
      <c r="M136" s="158"/>
      <c r="N136" s="157"/>
      <c r="O136" s="157"/>
      <c r="P136" s="157"/>
      <c r="Q136" s="157"/>
      <c r="R136" s="158"/>
      <c r="S136" s="158"/>
      <c r="T136" s="158"/>
      <c r="U136" s="158"/>
      <c r="V136" s="158"/>
      <c r="W136" s="158"/>
      <c r="X136" s="158"/>
      <c r="Y136" s="158"/>
      <c r="Z136" s="147"/>
      <c r="AA136" s="147"/>
      <c r="AB136" s="147"/>
      <c r="AC136" s="147"/>
      <c r="AD136" s="147"/>
      <c r="AE136" s="147"/>
      <c r="AF136" s="147"/>
      <c r="AG136" s="147" t="s">
        <v>119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 x14ac:dyDescent="0.2">
      <c r="A137" s="154"/>
      <c r="B137" s="155"/>
      <c r="C137" s="186" t="s">
        <v>247</v>
      </c>
      <c r="D137" s="160"/>
      <c r="E137" s="161">
        <v>1.0980000000000001</v>
      </c>
      <c r="F137" s="158"/>
      <c r="G137" s="1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7"/>
      <c r="AA137" s="147"/>
      <c r="AB137" s="147"/>
      <c r="AC137" s="147"/>
      <c r="AD137" s="147"/>
      <c r="AE137" s="147"/>
      <c r="AF137" s="147"/>
      <c r="AG137" s="147" t="s">
        <v>119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3" x14ac:dyDescent="0.2">
      <c r="A138" s="154"/>
      <c r="B138" s="155"/>
      <c r="C138" s="186" t="s">
        <v>248</v>
      </c>
      <c r="D138" s="160"/>
      <c r="E138" s="161">
        <v>1.248</v>
      </c>
      <c r="F138" s="158"/>
      <c r="G138" s="158"/>
      <c r="H138" s="158"/>
      <c r="I138" s="158"/>
      <c r="J138" s="158"/>
      <c r="K138" s="158"/>
      <c r="L138" s="158"/>
      <c r="M138" s="158"/>
      <c r="N138" s="157"/>
      <c r="O138" s="157"/>
      <c r="P138" s="157"/>
      <c r="Q138" s="157"/>
      <c r="R138" s="158"/>
      <c r="S138" s="158"/>
      <c r="T138" s="158"/>
      <c r="U138" s="158"/>
      <c r="V138" s="158"/>
      <c r="W138" s="158"/>
      <c r="X138" s="158"/>
      <c r="Y138" s="158"/>
      <c r="Z138" s="147"/>
      <c r="AA138" s="147"/>
      <c r="AB138" s="147"/>
      <c r="AC138" s="147"/>
      <c r="AD138" s="147"/>
      <c r="AE138" s="147"/>
      <c r="AF138" s="147"/>
      <c r="AG138" s="147" t="s">
        <v>119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86" t="s">
        <v>249</v>
      </c>
      <c r="D139" s="160"/>
      <c r="E139" s="161">
        <v>1.248</v>
      </c>
      <c r="F139" s="158"/>
      <c r="G139" s="158"/>
      <c r="H139" s="158"/>
      <c r="I139" s="158"/>
      <c r="J139" s="158"/>
      <c r="K139" s="158"/>
      <c r="L139" s="158"/>
      <c r="M139" s="158"/>
      <c r="N139" s="157"/>
      <c r="O139" s="157"/>
      <c r="P139" s="157"/>
      <c r="Q139" s="157"/>
      <c r="R139" s="158"/>
      <c r="S139" s="158"/>
      <c r="T139" s="158"/>
      <c r="U139" s="158"/>
      <c r="V139" s="158"/>
      <c r="W139" s="158"/>
      <c r="X139" s="158"/>
      <c r="Y139" s="158"/>
      <c r="Z139" s="147"/>
      <c r="AA139" s="147"/>
      <c r="AB139" s="147"/>
      <c r="AC139" s="147"/>
      <c r="AD139" s="147"/>
      <c r="AE139" s="147"/>
      <c r="AF139" s="147"/>
      <c r="AG139" s="147" t="s">
        <v>119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86" t="s">
        <v>250</v>
      </c>
      <c r="D140" s="160"/>
      <c r="E140" s="161">
        <v>1.248</v>
      </c>
      <c r="F140" s="158"/>
      <c r="G140" s="158"/>
      <c r="H140" s="158"/>
      <c r="I140" s="158"/>
      <c r="J140" s="158"/>
      <c r="K140" s="158"/>
      <c r="L140" s="158"/>
      <c r="M140" s="158"/>
      <c r="N140" s="157"/>
      <c r="O140" s="157"/>
      <c r="P140" s="157"/>
      <c r="Q140" s="157"/>
      <c r="R140" s="158"/>
      <c r="S140" s="158"/>
      <c r="T140" s="158"/>
      <c r="U140" s="158"/>
      <c r="V140" s="158"/>
      <c r="W140" s="158"/>
      <c r="X140" s="158"/>
      <c r="Y140" s="158"/>
      <c r="Z140" s="147"/>
      <c r="AA140" s="147"/>
      <c r="AB140" s="147"/>
      <c r="AC140" s="147"/>
      <c r="AD140" s="147"/>
      <c r="AE140" s="147"/>
      <c r="AF140" s="147"/>
      <c r="AG140" s="147" t="s">
        <v>119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86" t="s">
        <v>251</v>
      </c>
      <c r="D141" s="160"/>
      <c r="E141" s="161">
        <v>0.79500000000000004</v>
      </c>
      <c r="F141" s="158"/>
      <c r="G141" s="158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7"/>
      <c r="AA141" s="147"/>
      <c r="AB141" s="147"/>
      <c r="AC141" s="147"/>
      <c r="AD141" s="147"/>
      <c r="AE141" s="147"/>
      <c r="AF141" s="147"/>
      <c r="AG141" s="147" t="s">
        <v>119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186" t="s">
        <v>252</v>
      </c>
      <c r="D142" s="160"/>
      <c r="E142" s="161">
        <v>1.194</v>
      </c>
      <c r="F142" s="158"/>
      <c r="G142" s="158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7"/>
      <c r="AA142" s="147"/>
      <c r="AB142" s="147"/>
      <c r="AC142" s="147"/>
      <c r="AD142" s="147"/>
      <c r="AE142" s="147"/>
      <c r="AF142" s="147"/>
      <c r="AG142" s="147" t="s">
        <v>119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 x14ac:dyDescent="0.2">
      <c r="A143" s="154"/>
      <c r="B143" s="155"/>
      <c r="C143" s="186" t="s">
        <v>253</v>
      </c>
      <c r="D143" s="160"/>
      <c r="E143" s="161">
        <v>0.79500000000000004</v>
      </c>
      <c r="F143" s="158"/>
      <c r="G143" s="158"/>
      <c r="H143" s="158"/>
      <c r="I143" s="158"/>
      <c r="J143" s="158"/>
      <c r="K143" s="158"/>
      <c r="L143" s="158"/>
      <c r="M143" s="158"/>
      <c r="N143" s="157"/>
      <c r="O143" s="157"/>
      <c r="P143" s="157"/>
      <c r="Q143" s="157"/>
      <c r="R143" s="158"/>
      <c r="S143" s="158"/>
      <c r="T143" s="158"/>
      <c r="U143" s="158"/>
      <c r="V143" s="158"/>
      <c r="W143" s="158"/>
      <c r="X143" s="158"/>
      <c r="Y143" s="158"/>
      <c r="Z143" s="147"/>
      <c r="AA143" s="147"/>
      <c r="AB143" s="147"/>
      <c r="AC143" s="147"/>
      <c r="AD143" s="147"/>
      <c r="AE143" s="147"/>
      <c r="AF143" s="147"/>
      <c r="AG143" s="147" t="s">
        <v>119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3" x14ac:dyDescent="0.2">
      <c r="A144" s="154"/>
      <c r="B144" s="155"/>
      <c r="C144" s="186" t="s">
        <v>254</v>
      </c>
      <c r="D144" s="160"/>
      <c r="E144" s="161">
        <v>0.79500000000000004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7"/>
      <c r="AA144" s="147"/>
      <c r="AB144" s="147"/>
      <c r="AC144" s="147"/>
      <c r="AD144" s="147"/>
      <c r="AE144" s="147"/>
      <c r="AF144" s="147"/>
      <c r="AG144" s="147" t="s">
        <v>119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">
      <c r="A145" s="154"/>
      <c r="B145" s="155"/>
      <c r="C145" s="186" t="s">
        <v>255</v>
      </c>
      <c r="D145" s="160"/>
      <c r="E145" s="161">
        <v>0.79500000000000004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7"/>
      <c r="AA145" s="147"/>
      <c r="AB145" s="147"/>
      <c r="AC145" s="147"/>
      <c r="AD145" s="147"/>
      <c r="AE145" s="147"/>
      <c r="AF145" s="147"/>
      <c r="AG145" s="147" t="s">
        <v>119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">
      <c r="A146" s="154"/>
      <c r="B146" s="155"/>
      <c r="C146" s="186" t="s">
        <v>256</v>
      </c>
      <c r="D146" s="160"/>
      <c r="E146" s="161">
        <v>0.79500000000000004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7"/>
      <c r="AA146" s="147"/>
      <c r="AB146" s="147"/>
      <c r="AC146" s="147"/>
      <c r="AD146" s="147"/>
      <c r="AE146" s="147"/>
      <c r="AF146" s="147"/>
      <c r="AG146" s="147" t="s">
        <v>119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 x14ac:dyDescent="0.2">
      <c r="A147" s="154"/>
      <c r="B147" s="155"/>
      <c r="C147" s="186" t="s">
        <v>257</v>
      </c>
      <c r="D147" s="160"/>
      <c r="E147" s="161">
        <v>0.79500000000000004</v>
      </c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7"/>
      <c r="AA147" s="147"/>
      <c r="AB147" s="147"/>
      <c r="AC147" s="147"/>
      <c r="AD147" s="147"/>
      <c r="AE147" s="147"/>
      <c r="AF147" s="147"/>
      <c r="AG147" s="147" t="s">
        <v>119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 x14ac:dyDescent="0.2">
      <c r="A148" s="154"/>
      <c r="B148" s="155"/>
      <c r="C148" s="186" t="s">
        <v>258</v>
      </c>
      <c r="D148" s="160"/>
      <c r="E148" s="161">
        <v>0.79500000000000004</v>
      </c>
      <c r="F148" s="158"/>
      <c r="G148" s="158"/>
      <c r="H148" s="158"/>
      <c r="I148" s="158"/>
      <c r="J148" s="158"/>
      <c r="K148" s="158"/>
      <c r="L148" s="158"/>
      <c r="M148" s="158"/>
      <c r="N148" s="157"/>
      <c r="O148" s="157"/>
      <c r="P148" s="157"/>
      <c r="Q148" s="157"/>
      <c r="R148" s="158"/>
      <c r="S148" s="158"/>
      <c r="T148" s="158"/>
      <c r="U148" s="158"/>
      <c r="V148" s="158"/>
      <c r="W148" s="158"/>
      <c r="X148" s="158"/>
      <c r="Y148" s="158"/>
      <c r="Z148" s="147"/>
      <c r="AA148" s="147"/>
      <c r="AB148" s="147"/>
      <c r="AC148" s="147"/>
      <c r="AD148" s="147"/>
      <c r="AE148" s="147"/>
      <c r="AF148" s="147"/>
      <c r="AG148" s="147" t="s">
        <v>119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3" x14ac:dyDescent="0.2">
      <c r="A149" s="154"/>
      <c r="B149" s="155"/>
      <c r="C149" s="186" t="s">
        <v>118</v>
      </c>
      <c r="D149" s="160"/>
      <c r="E149" s="161">
        <v>0.9</v>
      </c>
      <c r="F149" s="158"/>
      <c r="G149" s="15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7"/>
      <c r="AA149" s="147"/>
      <c r="AB149" s="147"/>
      <c r="AC149" s="147"/>
      <c r="AD149" s="147"/>
      <c r="AE149" s="147"/>
      <c r="AF149" s="147"/>
      <c r="AG149" s="147" t="s">
        <v>119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 x14ac:dyDescent="0.2">
      <c r="A150" s="154"/>
      <c r="B150" s="155"/>
      <c r="C150" s="186" t="s">
        <v>120</v>
      </c>
      <c r="D150" s="160"/>
      <c r="E150" s="161">
        <v>0.9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7"/>
      <c r="AA150" s="147"/>
      <c r="AB150" s="147"/>
      <c r="AC150" s="147"/>
      <c r="AD150" s="147"/>
      <c r="AE150" s="147"/>
      <c r="AF150" s="147"/>
      <c r="AG150" s="147" t="s">
        <v>119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">
      <c r="A151" s="154"/>
      <c r="B151" s="155"/>
      <c r="C151" s="186" t="s">
        <v>121</v>
      </c>
      <c r="D151" s="160"/>
      <c r="E151" s="161">
        <v>0.9</v>
      </c>
      <c r="F151" s="158"/>
      <c r="G151" s="158"/>
      <c r="H151" s="158"/>
      <c r="I151" s="158"/>
      <c r="J151" s="158"/>
      <c r="K151" s="158"/>
      <c r="L151" s="158"/>
      <c r="M151" s="158"/>
      <c r="N151" s="157"/>
      <c r="O151" s="157"/>
      <c r="P151" s="157"/>
      <c r="Q151" s="157"/>
      <c r="R151" s="158"/>
      <c r="S151" s="158"/>
      <c r="T151" s="158"/>
      <c r="U151" s="158"/>
      <c r="V151" s="158"/>
      <c r="W151" s="158"/>
      <c r="X151" s="158"/>
      <c r="Y151" s="158"/>
      <c r="Z151" s="147"/>
      <c r="AA151" s="147"/>
      <c r="AB151" s="147"/>
      <c r="AC151" s="147"/>
      <c r="AD151" s="147"/>
      <c r="AE151" s="147"/>
      <c r="AF151" s="147"/>
      <c r="AG151" s="147" t="s">
        <v>119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3" x14ac:dyDescent="0.2">
      <c r="A152" s="154"/>
      <c r="B152" s="155"/>
      <c r="C152" s="186" t="s">
        <v>122</v>
      </c>
      <c r="D152" s="160"/>
      <c r="E152" s="161">
        <v>0.9</v>
      </c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7"/>
      <c r="AA152" s="147"/>
      <c r="AB152" s="147"/>
      <c r="AC152" s="147"/>
      <c r="AD152" s="147"/>
      <c r="AE152" s="147"/>
      <c r="AF152" s="147"/>
      <c r="AG152" s="147" t="s">
        <v>119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3" x14ac:dyDescent="0.2">
      <c r="A153" s="154"/>
      <c r="B153" s="155"/>
      <c r="C153" s="186" t="s">
        <v>123</v>
      </c>
      <c r="D153" s="160"/>
      <c r="E153" s="161">
        <v>0.9</v>
      </c>
      <c r="F153" s="158"/>
      <c r="G153" s="158"/>
      <c r="H153" s="158"/>
      <c r="I153" s="158"/>
      <c r="J153" s="158"/>
      <c r="K153" s="158"/>
      <c r="L153" s="158"/>
      <c r="M153" s="158"/>
      <c r="N153" s="157"/>
      <c r="O153" s="157"/>
      <c r="P153" s="157"/>
      <c r="Q153" s="157"/>
      <c r="R153" s="158"/>
      <c r="S153" s="158"/>
      <c r="T153" s="158"/>
      <c r="U153" s="158"/>
      <c r="V153" s="158"/>
      <c r="W153" s="158"/>
      <c r="X153" s="158"/>
      <c r="Y153" s="158"/>
      <c r="Z153" s="147"/>
      <c r="AA153" s="147"/>
      <c r="AB153" s="147"/>
      <c r="AC153" s="147"/>
      <c r="AD153" s="147"/>
      <c r="AE153" s="147"/>
      <c r="AF153" s="147"/>
      <c r="AG153" s="147" t="s">
        <v>119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ht="22.5" outlineLevel="1" x14ac:dyDescent="0.2">
      <c r="A154" s="171">
        <v>5</v>
      </c>
      <c r="B154" s="172" t="s">
        <v>259</v>
      </c>
      <c r="C154" s="185" t="s">
        <v>260</v>
      </c>
      <c r="D154" s="173" t="s">
        <v>261</v>
      </c>
      <c r="E154" s="174">
        <v>177.03</v>
      </c>
      <c r="F154" s="175"/>
      <c r="G154" s="176">
        <f>ROUND(E154*F154,2)</f>
        <v>0</v>
      </c>
      <c r="H154" s="159"/>
      <c r="I154" s="158">
        <f>ROUND(E154*H154,2)</f>
        <v>0</v>
      </c>
      <c r="J154" s="159"/>
      <c r="K154" s="158">
        <f>ROUND(E154*J154,2)</f>
        <v>0</v>
      </c>
      <c r="L154" s="158">
        <v>21</v>
      </c>
      <c r="M154" s="158">
        <f>G154*(1+L154/100)</f>
        <v>0</v>
      </c>
      <c r="N154" s="157">
        <v>0</v>
      </c>
      <c r="O154" s="157">
        <f>ROUND(E154*N154,2)</f>
        <v>0</v>
      </c>
      <c r="P154" s="157">
        <v>0</v>
      </c>
      <c r="Q154" s="157">
        <f>ROUND(E154*P154,2)</f>
        <v>0</v>
      </c>
      <c r="R154" s="158"/>
      <c r="S154" s="158" t="s">
        <v>113</v>
      </c>
      <c r="T154" s="158" t="s">
        <v>114</v>
      </c>
      <c r="U154" s="158">
        <v>0</v>
      </c>
      <c r="V154" s="158">
        <f>ROUND(E154*U154,2)</f>
        <v>0</v>
      </c>
      <c r="W154" s="158"/>
      <c r="X154" s="158" t="s">
        <v>115</v>
      </c>
      <c r="Y154" s="158" t="s">
        <v>116</v>
      </c>
      <c r="Z154" s="147"/>
      <c r="AA154" s="147"/>
      <c r="AB154" s="147"/>
      <c r="AC154" s="147"/>
      <c r="AD154" s="147"/>
      <c r="AE154" s="147"/>
      <c r="AF154" s="147"/>
      <c r="AG154" s="147" t="s">
        <v>117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2" x14ac:dyDescent="0.2">
      <c r="A155" s="154"/>
      <c r="B155" s="155"/>
      <c r="C155" s="186" t="s">
        <v>128</v>
      </c>
      <c r="D155" s="160"/>
      <c r="E155" s="161"/>
      <c r="F155" s="158"/>
      <c r="G155" s="158"/>
      <c r="H155" s="158"/>
      <c r="I155" s="158"/>
      <c r="J155" s="158"/>
      <c r="K155" s="158"/>
      <c r="L155" s="158"/>
      <c r="M155" s="158"/>
      <c r="N155" s="157"/>
      <c r="O155" s="157"/>
      <c r="P155" s="157"/>
      <c r="Q155" s="157"/>
      <c r="R155" s="158"/>
      <c r="S155" s="158"/>
      <c r="T155" s="158"/>
      <c r="U155" s="158"/>
      <c r="V155" s="158"/>
      <c r="W155" s="158"/>
      <c r="X155" s="158"/>
      <c r="Y155" s="158"/>
      <c r="Z155" s="147"/>
      <c r="AA155" s="147"/>
      <c r="AB155" s="147"/>
      <c r="AC155" s="147"/>
      <c r="AD155" s="147"/>
      <c r="AE155" s="147"/>
      <c r="AF155" s="147"/>
      <c r="AG155" s="147" t="s">
        <v>119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 x14ac:dyDescent="0.2">
      <c r="A156" s="154"/>
      <c r="B156" s="155"/>
      <c r="C156" s="186" t="s">
        <v>262</v>
      </c>
      <c r="D156" s="160"/>
      <c r="E156" s="161">
        <v>6</v>
      </c>
      <c r="F156" s="158"/>
      <c r="G156" s="15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7"/>
      <c r="AA156" s="147"/>
      <c r="AB156" s="147"/>
      <c r="AC156" s="147"/>
      <c r="AD156" s="147"/>
      <c r="AE156" s="147"/>
      <c r="AF156" s="147"/>
      <c r="AG156" s="147" t="s">
        <v>119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">
      <c r="A157" s="154"/>
      <c r="B157" s="155"/>
      <c r="C157" s="186" t="s">
        <v>263</v>
      </c>
      <c r="D157" s="160"/>
      <c r="E157" s="161">
        <v>6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7"/>
      <c r="AA157" s="147"/>
      <c r="AB157" s="147"/>
      <c r="AC157" s="147"/>
      <c r="AD157" s="147"/>
      <c r="AE157" s="147"/>
      <c r="AF157" s="147"/>
      <c r="AG157" s="147" t="s">
        <v>119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186" t="s">
        <v>264</v>
      </c>
      <c r="D158" s="160"/>
      <c r="E158" s="161">
        <v>6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7"/>
      <c r="AA158" s="147"/>
      <c r="AB158" s="147"/>
      <c r="AC158" s="147"/>
      <c r="AD158" s="147"/>
      <c r="AE158" s="147"/>
      <c r="AF158" s="147"/>
      <c r="AG158" s="147" t="s">
        <v>119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86" t="s">
        <v>265</v>
      </c>
      <c r="D159" s="160"/>
      <c r="E159" s="161">
        <v>4.4800000000000004</v>
      </c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7"/>
      <c r="AA159" s="147"/>
      <c r="AB159" s="147"/>
      <c r="AC159" s="147"/>
      <c r="AD159" s="147"/>
      <c r="AE159" s="147"/>
      <c r="AF159" s="147"/>
      <c r="AG159" s="147" t="s">
        <v>119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86" t="s">
        <v>266</v>
      </c>
      <c r="D160" s="160"/>
      <c r="E160" s="161">
        <v>4.4800000000000004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7"/>
      <c r="AA160" s="147"/>
      <c r="AB160" s="147"/>
      <c r="AC160" s="147"/>
      <c r="AD160" s="147"/>
      <c r="AE160" s="147"/>
      <c r="AF160" s="147"/>
      <c r="AG160" s="147" t="s">
        <v>119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3" x14ac:dyDescent="0.2">
      <c r="A161" s="154"/>
      <c r="B161" s="155"/>
      <c r="C161" s="186" t="s">
        <v>267</v>
      </c>
      <c r="D161" s="160"/>
      <c r="E161" s="161">
        <v>4.4800000000000004</v>
      </c>
      <c r="F161" s="158"/>
      <c r="G161" s="158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7"/>
      <c r="AA161" s="147"/>
      <c r="AB161" s="147"/>
      <c r="AC161" s="147"/>
      <c r="AD161" s="147"/>
      <c r="AE161" s="147"/>
      <c r="AF161" s="147"/>
      <c r="AG161" s="147" t="s">
        <v>119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3" x14ac:dyDescent="0.2">
      <c r="A162" s="154"/>
      <c r="B162" s="155"/>
      <c r="C162" s="186" t="s">
        <v>268</v>
      </c>
      <c r="D162" s="160"/>
      <c r="E162" s="161">
        <v>4.3600000000000003</v>
      </c>
      <c r="F162" s="158"/>
      <c r="G162" s="158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7"/>
      <c r="AA162" s="147"/>
      <c r="AB162" s="147"/>
      <c r="AC162" s="147"/>
      <c r="AD162" s="147"/>
      <c r="AE162" s="147"/>
      <c r="AF162" s="147"/>
      <c r="AG162" s="147" t="s">
        <v>119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">
      <c r="A163" s="154"/>
      <c r="B163" s="155"/>
      <c r="C163" s="186" t="s">
        <v>269</v>
      </c>
      <c r="D163" s="160"/>
      <c r="E163" s="161">
        <v>4.3600000000000003</v>
      </c>
      <c r="F163" s="158"/>
      <c r="G163" s="158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7"/>
      <c r="AA163" s="147"/>
      <c r="AB163" s="147"/>
      <c r="AC163" s="147"/>
      <c r="AD163" s="147"/>
      <c r="AE163" s="147"/>
      <c r="AF163" s="147"/>
      <c r="AG163" s="147" t="s">
        <v>119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3" x14ac:dyDescent="0.2">
      <c r="A164" s="154"/>
      <c r="B164" s="155"/>
      <c r="C164" s="186" t="s">
        <v>270</v>
      </c>
      <c r="D164" s="160"/>
      <c r="E164" s="161">
        <v>4.3600000000000003</v>
      </c>
      <c r="F164" s="158"/>
      <c r="G164" s="158"/>
      <c r="H164" s="158"/>
      <c r="I164" s="158"/>
      <c r="J164" s="158"/>
      <c r="K164" s="158"/>
      <c r="L164" s="158"/>
      <c r="M164" s="158"/>
      <c r="N164" s="157"/>
      <c r="O164" s="157"/>
      <c r="P164" s="157"/>
      <c r="Q164" s="157"/>
      <c r="R164" s="158"/>
      <c r="S164" s="158"/>
      <c r="T164" s="158"/>
      <c r="U164" s="158"/>
      <c r="V164" s="158"/>
      <c r="W164" s="158"/>
      <c r="X164" s="158"/>
      <c r="Y164" s="158"/>
      <c r="Z164" s="147"/>
      <c r="AA164" s="147"/>
      <c r="AB164" s="147"/>
      <c r="AC164" s="147"/>
      <c r="AD164" s="147"/>
      <c r="AE164" s="147"/>
      <c r="AF164" s="147"/>
      <c r="AG164" s="147" t="s">
        <v>119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">
      <c r="A165" s="154"/>
      <c r="B165" s="155"/>
      <c r="C165" s="186" t="s">
        <v>271</v>
      </c>
      <c r="D165" s="160"/>
      <c r="E165" s="161">
        <v>3.88</v>
      </c>
      <c r="F165" s="158"/>
      <c r="G165" s="158"/>
      <c r="H165" s="158"/>
      <c r="I165" s="158"/>
      <c r="J165" s="158"/>
      <c r="K165" s="158"/>
      <c r="L165" s="158"/>
      <c r="M165" s="158"/>
      <c r="N165" s="157"/>
      <c r="O165" s="157"/>
      <c r="P165" s="157"/>
      <c r="Q165" s="157"/>
      <c r="R165" s="158"/>
      <c r="S165" s="158"/>
      <c r="T165" s="158"/>
      <c r="U165" s="158"/>
      <c r="V165" s="158"/>
      <c r="W165" s="158"/>
      <c r="X165" s="158"/>
      <c r="Y165" s="158"/>
      <c r="Z165" s="147"/>
      <c r="AA165" s="147"/>
      <c r="AB165" s="147"/>
      <c r="AC165" s="147"/>
      <c r="AD165" s="147"/>
      <c r="AE165" s="147"/>
      <c r="AF165" s="147"/>
      <c r="AG165" s="147" t="s">
        <v>119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">
      <c r="A166" s="154"/>
      <c r="B166" s="155"/>
      <c r="C166" s="186" t="s">
        <v>272</v>
      </c>
      <c r="D166" s="160"/>
      <c r="E166" s="161">
        <v>6</v>
      </c>
      <c r="F166" s="158"/>
      <c r="G166" s="158"/>
      <c r="H166" s="158"/>
      <c r="I166" s="158"/>
      <c r="J166" s="158"/>
      <c r="K166" s="158"/>
      <c r="L166" s="158"/>
      <c r="M166" s="158"/>
      <c r="N166" s="157"/>
      <c r="O166" s="157"/>
      <c r="P166" s="157"/>
      <c r="Q166" s="157"/>
      <c r="R166" s="158"/>
      <c r="S166" s="158"/>
      <c r="T166" s="158"/>
      <c r="U166" s="158"/>
      <c r="V166" s="158"/>
      <c r="W166" s="158"/>
      <c r="X166" s="158"/>
      <c r="Y166" s="158"/>
      <c r="Z166" s="147"/>
      <c r="AA166" s="147"/>
      <c r="AB166" s="147"/>
      <c r="AC166" s="147"/>
      <c r="AD166" s="147"/>
      <c r="AE166" s="147"/>
      <c r="AF166" s="147"/>
      <c r="AG166" s="147" t="s">
        <v>119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3" x14ac:dyDescent="0.2">
      <c r="A167" s="154"/>
      <c r="B167" s="155"/>
      <c r="C167" s="186" t="s">
        <v>273</v>
      </c>
      <c r="D167" s="160"/>
      <c r="E167" s="161">
        <v>6</v>
      </c>
      <c r="F167" s="158"/>
      <c r="G167" s="158"/>
      <c r="H167" s="158"/>
      <c r="I167" s="158"/>
      <c r="J167" s="158"/>
      <c r="K167" s="158"/>
      <c r="L167" s="158"/>
      <c r="M167" s="158"/>
      <c r="N167" s="157"/>
      <c r="O167" s="157"/>
      <c r="P167" s="157"/>
      <c r="Q167" s="157"/>
      <c r="R167" s="158"/>
      <c r="S167" s="158"/>
      <c r="T167" s="158"/>
      <c r="U167" s="158"/>
      <c r="V167" s="158"/>
      <c r="W167" s="158"/>
      <c r="X167" s="158"/>
      <c r="Y167" s="158"/>
      <c r="Z167" s="147"/>
      <c r="AA167" s="147"/>
      <c r="AB167" s="147"/>
      <c r="AC167" s="147"/>
      <c r="AD167" s="147"/>
      <c r="AE167" s="147"/>
      <c r="AF167" s="147"/>
      <c r="AG167" s="147" t="s">
        <v>119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3" x14ac:dyDescent="0.2">
      <c r="A168" s="154"/>
      <c r="B168" s="155"/>
      <c r="C168" s="186" t="s">
        <v>274</v>
      </c>
      <c r="D168" s="160"/>
      <c r="E168" s="161">
        <v>6</v>
      </c>
      <c r="F168" s="158"/>
      <c r="G168" s="158"/>
      <c r="H168" s="158"/>
      <c r="I168" s="158"/>
      <c r="J168" s="158"/>
      <c r="K168" s="158"/>
      <c r="L168" s="158"/>
      <c r="M168" s="158"/>
      <c r="N168" s="157"/>
      <c r="O168" s="157"/>
      <c r="P168" s="157"/>
      <c r="Q168" s="157"/>
      <c r="R168" s="158"/>
      <c r="S168" s="158"/>
      <c r="T168" s="158"/>
      <c r="U168" s="158"/>
      <c r="V168" s="158"/>
      <c r="W168" s="158"/>
      <c r="X168" s="158"/>
      <c r="Y168" s="158"/>
      <c r="Z168" s="147"/>
      <c r="AA168" s="147"/>
      <c r="AB168" s="147"/>
      <c r="AC168" s="147"/>
      <c r="AD168" s="147"/>
      <c r="AE168" s="147"/>
      <c r="AF168" s="147"/>
      <c r="AG168" s="147" t="s">
        <v>119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">
      <c r="A169" s="154"/>
      <c r="B169" s="155"/>
      <c r="C169" s="186" t="s">
        <v>275</v>
      </c>
      <c r="D169" s="160"/>
      <c r="E169" s="161">
        <v>1.84</v>
      </c>
      <c r="F169" s="158"/>
      <c r="G169" s="158"/>
      <c r="H169" s="158"/>
      <c r="I169" s="158"/>
      <c r="J169" s="158"/>
      <c r="K169" s="158"/>
      <c r="L169" s="158"/>
      <c r="M169" s="158"/>
      <c r="N169" s="157"/>
      <c r="O169" s="157"/>
      <c r="P169" s="157"/>
      <c r="Q169" s="157"/>
      <c r="R169" s="158"/>
      <c r="S169" s="158"/>
      <c r="T169" s="158"/>
      <c r="U169" s="158"/>
      <c r="V169" s="158"/>
      <c r="W169" s="158"/>
      <c r="X169" s="158"/>
      <c r="Y169" s="158"/>
      <c r="Z169" s="147"/>
      <c r="AA169" s="147"/>
      <c r="AB169" s="147"/>
      <c r="AC169" s="147"/>
      <c r="AD169" s="147"/>
      <c r="AE169" s="147"/>
      <c r="AF169" s="147"/>
      <c r="AG169" s="147" t="s">
        <v>119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3" x14ac:dyDescent="0.2">
      <c r="A170" s="154"/>
      <c r="B170" s="155"/>
      <c r="C170" s="186" t="s">
        <v>276</v>
      </c>
      <c r="D170" s="160"/>
      <c r="E170" s="161">
        <v>3.9</v>
      </c>
      <c r="F170" s="158"/>
      <c r="G170" s="158"/>
      <c r="H170" s="158"/>
      <c r="I170" s="158"/>
      <c r="J170" s="158"/>
      <c r="K170" s="158"/>
      <c r="L170" s="158"/>
      <c r="M170" s="158"/>
      <c r="N170" s="157"/>
      <c r="O170" s="157"/>
      <c r="P170" s="157"/>
      <c r="Q170" s="157"/>
      <c r="R170" s="158"/>
      <c r="S170" s="158"/>
      <c r="T170" s="158"/>
      <c r="U170" s="158"/>
      <c r="V170" s="158"/>
      <c r="W170" s="158"/>
      <c r="X170" s="158"/>
      <c r="Y170" s="158"/>
      <c r="Z170" s="147"/>
      <c r="AA170" s="147"/>
      <c r="AB170" s="147"/>
      <c r="AC170" s="147"/>
      <c r="AD170" s="147"/>
      <c r="AE170" s="147"/>
      <c r="AF170" s="147"/>
      <c r="AG170" s="147" t="s">
        <v>119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3" x14ac:dyDescent="0.2">
      <c r="A171" s="154"/>
      <c r="B171" s="155"/>
      <c r="C171" s="186" t="s">
        <v>277</v>
      </c>
      <c r="D171" s="160"/>
      <c r="E171" s="161">
        <v>4.3600000000000003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7"/>
      <c r="AA171" s="147"/>
      <c r="AB171" s="147"/>
      <c r="AC171" s="147"/>
      <c r="AD171" s="147"/>
      <c r="AE171" s="147"/>
      <c r="AF171" s="147"/>
      <c r="AG171" s="147" t="s">
        <v>119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">
      <c r="A172" s="154"/>
      <c r="B172" s="155"/>
      <c r="C172" s="186" t="s">
        <v>278</v>
      </c>
      <c r="D172" s="160"/>
      <c r="E172" s="161">
        <v>4.3600000000000003</v>
      </c>
      <c r="F172" s="158"/>
      <c r="G172" s="158"/>
      <c r="H172" s="158"/>
      <c r="I172" s="158"/>
      <c r="J172" s="158"/>
      <c r="K172" s="158"/>
      <c r="L172" s="158"/>
      <c r="M172" s="158"/>
      <c r="N172" s="157"/>
      <c r="O172" s="157"/>
      <c r="P172" s="157"/>
      <c r="Q172" s="157"/>
      <c r="R172" s="158"/>
      <c r="S172" s="158"/>
      <c r="T172" s="158"/>
      <c r="U172" s="158"/>
      <c r="V172" s="158"/>
      <c r="W172" s="158"/>
      <c r="X172" s="158"/>
      <c r="Y172" s="158"/>
      <c r="Z172" s="147"/>
      <c r="AA172" s="147"/>
      <c r="AB172" s="147"/>
      <c r="AC172" s="147"/>
      <c r="AD172" s="147"/>
      <c r="AE172" s="147"/>
      <c r="AF172" s="147"/>
      <c r="AG172" s="147" t="s">
        <v>119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3" x14ac:dyDescent="0.2">
      <c r="A173" s="154"/>
      <c r="B173" s="155"/>
      <c r="C173" s="186" t="s">
        <v>279</v>
      </c>
      <c r="D173" s="160"/>
      <c r="E173" s="161">
        <v>4.3600000000000003</v>
      </c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7"/>
      <c r="AA173" s="147"/>
      <c r="AB173" s="147"/>
      <c r="AC173" s="147"/>
      <c r="AD173" s="147"/>
      <c r="AE173" s="147"/>
      <c r="AF173" s="147"/>
      <c r="AG173" s="147" t="s">
        <v>119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3" x14ac:dyDescent="0.2">
      <c r="A174" s="154"/>
      <c r="B174" s="155"/>
      <c r="C174" s="186" t="s">
        <v>280</v>
      </c>
      <c r="D174" s="160"/>
      <c r="E174" s="161">
        <v>4.3600000000000003</v>
      </c>
      <c r="F174" s="158"/>
      <c r="G174" s="158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7"/>
      <c r="AA174" s="147"/>
      <c r="AB174" s="147"/>
      <c r="AC174" s="147"/>
      <c r="AD174" s="147"/>
      <c r="AE174" s="147"/>
      <c r="AF174" s="147"/>
      <c r="AG174" s="147" t="s">
        <v>119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 x14ac:dyDescent="0.2">
      <c r="A175" s="154"/>
      <c r="B175" s="155"/>
      <c r="C175" s="186" t="s">
        <v>281</v>
      </c>
      <c r="D175" s="160"/>
      <c r="E175" s="161">
        <v>4.3600000000000003</v>
      </c>
      <c r="F175" s="158"/>
      <c r="G175" s="158"/>
      <c r="H175" s="158"/>
      <c r="I175" s="158"/>
      <c r="J175" s="158"/>
      <c r="K175" s="158"/>
      <c r="L175" s="158"/>
      <c r="M175" s="158"/>
      <c r="N175" s="157"/>
      <c r="O175" s="157"/>
      <c r="P175" s="157"/>
      <c r="Q175" s="157"/>
      <c r="R175" s="158"/>
      <c r="S175" s="158"/>
      <c r="T175" s="158"/>
      <c r="U175" s="158"/>
      <c r="V175" s="158"/>
      <c r="W175" s="158"/>
      <c r="X175" s="158"/>
      <c r="Y175" s="158"/>
      <c r="Z175" s="147"/>
      <c r="AA175" s="147"/>
      <c r="AB175" s="147"/>
      <c r="AC175" s="147"/>
      <c r="AD175" s="147"/>
      <c r="AE175" s="147"/>
      <c r="AF175" s="147"/>
      <c r="AG175" s="147" t="s">
        <v>119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3" x14ac:dyDescent="0.2">
      <c r="A176" s="154"/>
      <c r="B176" s="155"/>
      <c r="C176" s="186" t="s">
        <v>282</v>
      </c>
      <c r="D176" s="160"/>
      <c r="E176" s="161">
        <v>4.3600000000000003</v>
      </c>
      <c r="F176" s="158"/>
      <c r="G176" s="158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7"/>
      <c r="AA176" s="147"/>
      <c r="AB176" s="147"/>
      <c r="AC176" s="147"/>
      <c r="AD176" s="147"/>
      <c r="AE176" s="147"/>
      <c r="AF176" s="147"/>
      <c r="AG176" s="147" t="s">
        <v>119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3" x14ac:dyDescent="0.2">
      <c r="A177" s="154"/>
      <c r="B177" s="155"/>
      <c r="C177" s="186" t="s">
        <v>283</v>
      </c>
      <c r="D177" s="160"/>
      <c r="E177" s="161">
        <v>4.3600000000000003</v>
      </c>
      <c r="F177" s="158"/>
      <c r="G177" s="158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7"/>
      <c r="AA177" s="147"/>
      <c r="AB177" s="147"/>
      <c r="AC177" s="147"/>
      <c r="AD177" s="147"/>
      <c r="AE177" s="147"/>
      <c r="AF177" s="147"/>
      <c r="AG177" s="147" t="s">
        <v>119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">
      <c r="A178" s="154"/>
      <c r="B178" s="155"/>
      <c r="C178" s="186" t="s">
        <v>284</v>
      </c>
      <c r="D178" s="160"/>
      <c r="E178" s="161">
        <v>4.3600000000000003</v>
      </c>
      <c r="F178" s="158"/>
      <c r="G178" s="15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7"/>
      <c r="AA178" s="147"/>
      <c r="AB178" s="147"/>
      <c r="AC178" s="147"/>
      <c r="AD178" s="147"/>
      <c r="AE178" s="147"/>
      <c r="AF178" s="147"/>
      <c r="AG178" s="147" t="s">
        <v>119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3" x14ac:dyDescent="0.2">
      <c r="A179" s="154"/>
      <c r="B179" s="155"/>
      <c r="C179" s="186" t="s">
        <v>285</v>
      </c>
      <c r="D179" s="160"/>
      <c r="E179" s="161">
        <v>4.3600000000000003</v>
      </c>
      <c r="F179" s="158"/>
      <c r="G179" s="158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7"/>
      <c r="AA179" s="147"/>
      <c r="AB179" s="147"/>
      <c r="AC179" s="147"/>
      <c r="AD179" s="147"/>
      <c r="AE179" s="147"/>
      <c r="AF179" s="147"/>
      <c r="AG179" s="147" t="s">
        <v>119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3" x14ac:dyDescent="0.2">
      <c r="A180" s="154"/>
      <c r="B180" s="155"/>
      <c r="C180" s="186" t="s">
        <v>286</v>
      </c>
      <c r="D180" s="160"/>
      <c r="E180" s="161">
        <v>4.16</v>
      </c>
      <c r="F180" s="158"/>
      <c r="G180" s="158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7"/>
      <c r="AA180" s="147"/>
      <c r="AB180" s="147"/>
      <c r="AC180" s="147"/>
      <c r="AD180" s="147"/>
      <c r="AE180" s="147"/>
      <c r="AF180" s="147"/>
      <c r="AG180" s="147" t="s">
        <v>119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3" x14ac:dyDescent="0.2">
      <c r="A181" s="154"/>
      <c r="B181" s="155"/>
      <c r="C181" s="186" t="s">
        <v>287</v>
      </c>
      <c r="D181" s="160"/>
      <c r="E181" s="161">
        <v>4.16</v>
      </c>
      <c r="F181" s="158"/>
      <c r="G181" s="158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58"/>
      <c r="Z181" s="147"/>
      <c r="AA181" s="147"/>
      <c r="AB181" s="147"/>
      <c r="AC181" s="147"/>
      <c r="AD181" s="147"/>
      <c r="AE181" s="147"/>
      <c r="AF181" s="147"/>
      <c r="AG181" s="147" t="s">
        <v>119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3" x14ac:dyDescent="0.2">
      <c r="A182" s="154"/>
      <c r="B182" s="155"/>
      <c r="C182" s="186" t="s">
        <v>288</v>
      </c>
      <c r="D182" s="160"/>
      <c r="E182" s="161">
        <v>3.66</v>
      </c>
      <c r="F182" s="158"/>
      <c r="G182" s="158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58"/>
      <c r="Z182" s="147"/>
      <c r="AA182" s="147"/>
      <c r="AB182" s="147"/>
      <c r="AC182" s="147"/>
      <c r="AD182" s="147"/>
      <c r="AE182" s="147"/>
      <c r="AF182" s="147"/>
      <c r="AG182" s="147" t="s">
        <v>119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3" x14ac:dyDescent="0.2">
      <c r="A183" s="154"/>
      <c r="B183" s="155"/>
      <c r="C183" s="186" t="s">
        <v>289</v>
      </c>
      <c r="D183" s="160"/>
      <c r="E183" s="161">
        <v>3.66</v>
      </c>
      <c r="F183" s="158"/>
      <c r="G183" s="158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58"/>
      <c r="Z183" s="147"/>
      <c r="AA183" s="147"/>
      <c r="AB183" s="147"/>
      <c r="AC183" s="147"/>
      <c r="AD183" s="147"/>
      <c r="AE183" s="147"/>
      <c r="AF183" s="147"/>
      <c r="AG183" s="147" t="s">
        <v>119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186" t="s">
        <v>290</v>
      </c>
      <c r="D184" s="160"/>
      <c r="E184" s="161">
        <v>4.16</v>
      </c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7"/>
      <c r="AA184" s="147"/>
      <c r="AB184" s="147"/>
      <c r="AC184" s="147"/>
      <c r="AD184" s="147"/>
      <c r="AE184" s="147"/>
      <c r="AF184" s="147"/>
      <c r="AG184" s="147" t="s">
        <v>119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186" t="s">
        <v>291</v>
      </c>
      <c r="D185" s="160"/>
      <c r="E185" s="161">
        <v>4.16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58"/>
      <c r="Z185" s="147"/>
      <c r="AA185" s="147"/>
      <c r="AB185" s="147"/>
      <c r="AC185" s="147"/>
      <c r="AD185" s="147"/>
      <c r="AE185" s="147"/>
      <c r="AF185" s="147"/>
      <c r="AG185" s="147" t="s">
        <v>119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3" x14ac:dyDescent="0.2">
      <c r="A186" s="154"/>
      <c r="B186" s="155"/>
      <c r="C186" s="186" t="s">
        <v>292</v>
      </c>
      <c r="D186" s="160"/>
      <c r="E186" s="161">
        <v>4.16</v>
      </c>
      <c r="F186" s="158"/>
      <c r="G186" s="158"/>
      <c r="H186" s="158"/>
      <c r="I186" s="158"/>
      <c r="J186" s="158"/>
      <c r="K186" s="158"/>
      <c r="L186" s="158"/>
      <c r="M186" s="158"/>
      <c r="N186" s="157"/>
      <c r="O186" s="157"/>
      <c r="P186" s="157"/>
      <c r="Q186" s="157"/>
      <c r="R186" s="158"/>
      <c r="S186" s="158"/>
      <c r="T186" s="158"/>
      <c r="U186" s="158"/>
      <c r="V186" s="158"/>
      <c r="W186" s="158"/>
      <c r="X186" s="158"/>
      <c r="Y186" s="158"/>
      <c r="Z186" s="147"/>
      <c r="AA186" s="147"/>
      <c r="AB186" s="147"/>
      <c r="AC186" s="147"/>
      <c r="AD186" s="147"/>
      <c r="AE186" s="147"/>
      <c r="AF186" s="147"/>
      <c r="AG186" s="147" t="s">
        <v>119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">
      <c r="A187" s="154"/>
      <c r="B187" s="155"/>
      <c r="C187" s="186" t="s">
        <v>293</v>
      </c>
      <c r="D187" s="160"/>
      <c r="E187" s="161">
        <v>2.65</v>
      </c>
      <c r="F187" s="158"/>
      <c r="G187" s="15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7"/>
      <c r="AA187" s="147"/>
      <c r="AB187" s="147"/>
      <c r="AC187" s="147"/>
      <c r="AD187" s="147"/>
      <c r="AE187" s="147"/>
      <c r="AF187" s="147"/>
      <c r="AG187" s="147" t="s">
        <v>119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186" t="s">
        <v>294</v>
      </c>
      <c r="D188" s="160"/>
      <c r="E188" s="161">
        <v>3.98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7"/>
      <c r="AA188" s="147"/>
      <c r="AB188" s="147"/>
      <c r="AC188" s="147"/>
      <c r="AD188" s="147"/>
      <c r="AE188" s="147"/>
      <c r="AF188" s="147"/>
      <c r="AG188" s="147" t="s">
        <v>119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3" x14ac:dyDescent="0.2">
      <c r="A189" s="154"/>
      <c r="B189" s="155"/>
      <c r="C189" s="186" t="s">
        <v>295</v>
      </c>
      <c r="D189" s="160"/>
      <c r="E189" s="161">
        <v>2.65</v>
      </c>
      <c r="F189" s="158"/>
      <c r="G189" s="158"/>
      <c r="H189" s="158"/>
      <c r="I189" s="158"/>
      <c r="J189" s="158"/>
      <c r="K189" s="158"/>
      <c r="L189" s="158"/>
      <c r="M189" s="158"/>
      <c r="N189" s="157"/>
      <c r="O189" s="157"/>
      <c r="P189" s="157"/>
      <c r="Q189" s="157"/>
      <c r="R189" s="158"/>
      <c r="S189" s="158"/>
      <c r="T189" s="158"/>
      <c r="U189" s="158"/>
      <c r="V189" s="158"/>
      <c r="W189" s="158"/>
      <c r="X189" s="158"/>
      <c r="Y189" s="158"/>
      <c r="Z189" s="147"/>
      <c r="AA189" s="147"/>
      <c r="AB189" s="147"/>
      <c r="AC189" s="147"/>
      <c r="AD189" s="147"/>
      <c r="AE189" s="147"/>
      <c r="AF189" s="147"/>
      <c r="AG189" s="147" t="s">
        <v>119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186" t="s">
        <v>296</v>
      </c>
      <c r="D190" s="160"/>
      <c r="E190" s="161">
        <v>2.65</v>
      </c>
      <c r="F190" s="158"/>
      <c r="G190" s="1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7"/>
      <c r="AA190" s="147"/>
      <c r="AB190" s="147"/>
      <c r="AC190" s="147"/>
      <c r="AD190" s="147"/>
      <c r="AE190" s="147"/>
      <c r="AF190" s="147"/>
      <c r="AG190" s="147" t="s">
        <v>119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3" x14ac:dyDescent="0.2">
      <c r="A191" s="154"/>
      <c r="B191" s="155"/>
      <c r="C191" s="186" t="s">
        <v>297</v>
      </c>
      <c r="D191" s="160"/>
      <c r="E191" s="161">
        <v>2.65</v>
      </c>
      <c r="F191" s="158"/>
      <c r="G191" s="158"/>
      <c r="H191" s="158"/>
      <c r="I191" s="158"/>
      <c r="J191" s="158"/>
      <c r="K191" s="158"/>
      <c r="L191" s="158"/>
      <c r="M191" s="158"/>
      <c r="N191" s="157"/>
      <c r="O191" s="157"/>
      <c r="P191" s="157"/>
      <c r="Q191" s="157"/>
      <c r="R191" s="158"/>
      <c r="S191" s="158"/>
      <c r="T191" s="158"/>
      <c r="U191" s="158"/>
      <c r="V191" s="158"/>
      <c r="W191" s="158"/>
      <c r="X191" s="158"/>
      <c r="Y191" s="158"/>
      <c r="Z191" s="147"/>
      <c r="AA191" s="147"/>
      <c r="AB191" s="147"/>
      <c r="AC191" s="147"/>
      <c r="AD191" s="147"/>
      <c r="AE191" s="147"/>
      <c r="AF191" s="147"/>
      <c r="AG191" s="147" t="s">
        <v>119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3" x14ac:dyDescent="0.2">
      <c r="A192" s="154"/>
      <c r="B192" s="155"/>
      <c r="C192" s="186" t="s">
        <v>298</v>
      </c>
      <c r="D192" s="160"/>
      <c r="E192" s="161">
        <v>2.65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7"/>
      <c r="AA192" s="147"/>
      <c r="AB192" s="147"/>
      <c r="AC192" s="147"/>
      <c r="AD192" s="147"/>
      <c r="AE192" s="147"/>
      <c r="AF192" s="147"/>
      <c r="AG192" s="147" t="s">
        <v>119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3" x14ac:dyDescent="0.2">
      <c r="A193" s="154"/>
      <c r="B193" s="155"/>
      <c r="C193" s="186" t="s">
        <v>299</v>
      </c>
      <c r="D193" s="160"/>
      <c r="E193" s="161">
        <v>2.65</v>
      </c>
      <c r="F193" s="158"/>
      <c r="G193" s="158"/>
      <c r="H193" s="158"/>
      <c r="I193" s="158"/>
      <c r="J193" s="158"/>
      <c r="K193" s="158"/>
      <c r="L193" s="158"/>
      <c r="M193" s="158"/>
      <c r="N193" s="157"/>
      <c r="O193" s="157"/>
      <c r="P193" s="157"/>
      <c r="Q193" s="157"/>
      <c r="R193" s="158"/>
      <c r="S193" s="158"/>
      <c r="T193" s="158"/>
      <c r="U193" s="158"/>
      <c r="V193" s="158"/>
      <c r="W193" s="158"/>
      <c r="X193" s="158"/>
      <c r="Y193" s="158"/>
      <c r="Z193" s="147"/>
      <c r="AA193" s="147"/>
      <c r="AB193" s="147"/>
      <c r="AC193" s="147"/>
      <c r="AD193" s="147"/>
      <c r="AE193" s="147"/>
      <c r="AF193" s="147"/>
      <c r="AG193" s="147" t="s">
        <v>119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186" t="s">
        <v>300</v>
      </c>
      <c r="D194" s="160"/>
      <c r="E194" s="161">
        <v>2.65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7"/>
      <c r="AA194" s="147"/>
      <c r="AB194" s="147"/>
      <c r="AC194" s="147"/>
      <c r="AD194" s="147"/>
      <c r="AE194" s="147"/>
      <c r="AF194" s="147"/>
      <c r="AG194" s="147" t="s">
        <v>119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186" t="s">
        <v>301</v>
      </c>
      <c r="D195" s="160"/>
      <c r="E195" s="161">
        <v>3</v>
      </c>
      <c r="F195" s="158"/>
      <c r="G195" s="158"/>
      <c r="H195" s="158"/>
      <c r="I195" s="158"/>
      <c r="J195" s="158"/>
      <c r="K195" s="158"/>
      <c r="L195" s="158"/>
      <c r="M195" s="158"/>
      <c r="N195" s="157"/>
      <c r="O195" s="157"/>
      <c r="P195" s="157"/>
      <c r="Q195" s="157"/>
      <c r="R195" s="158"/>
      <c r="S195" s="158"/>
      <c r="T195" s="158"/>
      <c r="U195" s="158"/>
      <c r="V195" s="158"/>
      <c r="W195" s="158"/>
      <c r="X195" s="158"/>
      <c r="Y195" s="158"/>
      <c r="Z195" s="147"/>
      <c r="AA195" s="147"/>
      <c r="AB195" s="147"/>
      <c r="AC195" s="147"/>
      <c r="AD195" s="147"/>
      <c r="AE195" s="147"/>
      <c r="AF195" s="147"/>
      <c r="AG195" s="147" t="s">
        <v>119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186" t="s">
        <v>302</v>
      </c>
      <c r="D196" s="160"/>
      <c r="E196" s="161">
        <v>3</v>
      </c>
      <c r="F196" s="158"/>
      <c r="G196" s="15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7"/>
      <c r="AA196" s="147"/>
      <c r="AB196" s="147"/>
      <c r="AC196" s="147"/>
      <c r="AD196" s="147"/>
      <c r="AE196" s="147"/>
      <c r="AF196" s="147"/>
      <c r="AG196" s="147" t="s">
        <v>119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">
      <c r="A197" s="154"/>
      <c r="B197" s="155"/>
      <c r="C197" s="186" t="s">
        <v>303</v>
      </c>
      <c r="D197" s="160"/>
      <c r="E197" s="161">
        <v>3</v>
      </c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7"/>
      <c r="AA197" s="147"/>
      <c r="AB197" s="147"/>
      <c r="AC197" s="147"/>
      <c r="AD197" s="147"/>
      <c r="AE197" s="147"/>
      <c r="AF197" s="147"/>
      <c r="AG197" s="147" t="s">
        <v>119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3" x14ac:dyDescent="0.2">
      <c r="A198" s="154"/>
      <c r="B198" s="155"/>
      <c r="C198" s="186" t="s">
        <v>304</v>
      </c>
      <c r="D198" s="160"/>
      <c r="E198" s="161">
        <v>3</v>
      </c>
      <c r="F198" s="158"/>
      <c r="G198" s="158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58"/>
      <c r="Z198" s="147"/>
      <c r="AA198" s="147"/>
      <c r="AB198" s="147"/>
      <c r="AC198" s="147"/>
      <c r="AD198" s="147"/>
      <c r="AE198" s="147"/>
      <c r="AF198" s="147"/>
      <c r="AG198" s="147" t="s">
        <v>119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3" x14ac:dyDescent="0.2">
      <c r="A199" s="154"/>
      <c r="B199" s="155"/>
      <c r="C199" s="186" t="s">
        <v>305</v>
      </c>
      <c r="D199" s="160"/>
      <c r="E199" s="161">
        <v>3</v>
      </c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7"/>
      <c r="AA199" s="147"/>
      <c r="AB199" s="147"/>
      <c r="AC199" s="147"/>
      <c r="AD199" s="147"/>
      <c r="AE199" s="147"/>
      <c r="AF199" s="147"/>
      <c r="AG199" s="147" t="s">
        <v>119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x14ac:dyDescent="0.2">
      <c r="A200" s="164" t="s">
        <v>108</v>
      </c>
      <c r="B200" s="165" t="s">
        <v>62</v>
      </c>
      <c r="C200" s="184" t="s">
        <v>63</v>
      </c>
      <c r="D200" s="166"/>
      <c r="E200" s="167"/>
      <c r="F200" s="168"/>
      <c r="G200" s="169">
        <f>SUMIF(AG201:AG246,"&lt;&gt;NOR",G201:G246)</f>
        <v>0</v>
      </c>
      <c r="H200" s="163"/>
      <c r="I200" s="163">
        <f>SUM(I201:I246)</f>
        <v>0</v>
      </c>
      <c r="J200" s="163"/>
      <c r="K200" s="163">
        <f>SUM(K201:K246)</f>
        <v>0</v>
      </c>
      <c r="L200" s="163"/>
      <c r="M200" s="163">
        <f>SUM(M201:M246)</f>
        <v>0</v>
      </c>
      <c r="N200" s="162"/>
      <c r="O200" s="162">
        <f>SUM(O201:O246)</f>
        <v>0.18</v>
      </c>
      <c r="P200" s="162"/>
      <c r="Q200" s="162">
        <f>SUM(Q201:Q246)</f>
        <v>0</v>
      </c>
      <c r="R200" s="163"/>
      <c r="S200" s="163"/>
      <c r="T200" s="163"/>
      <c r="U200" s="163"/>
      <c r="V200" s="163">
        <f>SUM(V201:V246)</f>
        <v>25.04</v>
      </c>
      <c r="W200" s="163"/>
      <c r="X200" s="163"/>
      <c r="Y200" s="163"/>
      <c r="AG200" t="s">
        <v>109</v>
      </c>
    </row>
    <row r="201" spans="1:60" outlineLevel="1" x14ac:dyDescent="0.2">
      <c r="A201" s="171">
        <v>6</v>
      </c>
      <c r="B201" s="172" t="s">
        <v>306</v>
      </c>
      <c r="C201" s="185" t="s">
        <v>307</v>
      </c>
      <c r="D201" s="173" t="s">
        <v>126</v>
      </c>
      <c r="E201" s="174">
        <v>117</v>
      </c>
      <c r="F201" s="175"/>
      <c r="G201" s="176">
        <f>ROUND(E201*F201,2)</f>
        <v>0</v>
      </c>
      <c r="H201" s="159"/>
      <c r="I201" s="158">
        <f>ROUND(E201*H201,2)</f>
        <v>0</v>
      </c>
      <c r="J201" s="159"/>
      <c r="K201" s="158">
        <f>ROUND(E201*J201,2)</f>
        <v>0</v>
      </c>
      <c r="L201" s="158">
        <v>21</v>
      </c>
      <c r="M201" s="158">
        <f>G201*(1+L201/100)</f>
        <v>0</v>
      </c>
      <c r="N201" s="157">
        <v>1.58E-3</v>
      </c>
      <c r="O201" s="157">
        <f>ROUND(E201*N201,2)</f>
        <v>0.18</v>
      </c>
      <c r="P201" s="157">
        <v>0</v>
      </c>
      <c r="Q201" s="157">
        <f>ROUND(E201*P201,2)</f>
        <v>0</v>
      </c>
      <c r="R201" s="158"/>
      <c r="S201" s="158" t="s">
        <v>127</v>
      </c>
      <c r="T201" s="158" t="s">
        <v>127</v>
      </c>
      <c r="U201" s="158">
        <v>0.214</v>
      </c>
      <c r="V201" s="158">
        <f>ROUND(E201*U201,2)</f>
        <v>25.04</v>
      </c>
      <c r="W201" s="158"/>
      <c r="X201" s="158" t="s">
        <v>115</v>
      </c>
      <c r="Y201" s="158" t="s">
        <v>116</v>
      </c>
      <c r="Z201" s="147"/>
      <c r="AA201" s="147"/>
      <c r="AB201" s="147"/>
      <c r="AC201" s="147"/>
      <c r="AD201" s="147"/>
      <c r="AE201" s="147"/>
      <c r="AF201" s="147"/>
      <c r="AG201" s="147" t="s">
        <v>117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2" x14ac:dyDescent="0.2">
      <c r="A202" s="154"/>
      <c r="B202" s="155"/>
      <c r="C202" s="186" t="s">
        <v>128</v>
      </c>
      <c r="D202" s="160"/>
      <c r="E202" s="161"/>
      <c r="F202" s="158"/>
      <c r="G202" s="158"/>
      <c r="H202" s="158"/>
      <c r="I202" s="158"/>
      <c r="J202" s="158"/>
      <c r="K202" s="158"/>
      <c r="L202" s="158"/>
      <c r="M202" s="158"/>
      <c r="N202" s="157"/>
      <c r="O202" s="157"/>
      <c r="P202" s="157"/>
      <c r="Q202" s="157"/>
      <c r="R202" s="158"/>
      <c r="S202" s="158"/>
      <c r="T202" s="158"/>
      <c r="U202" s="158"/>
      <c r="V202" s="158"/>
      <c r="W202" s="158"/>
      <c r="X202" s="158"/>
      <c r="Y202" s="158"/>
      <c r="Z202" s="147"/>
      <c r="AA202" s="147"/>
      <c r="AB202" s="147"/>
      <c r="AC202" s="147"/>
      <c r="AD202" s="147"/>
      <c r="AE202" s="147"/>
      <c r="AF202" s="147"/>
      <c r="AG202" s="147" t="s">
        <v>119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">
      <c r="A203" s="154"/>
      <c r="B203" s="155"/>
      <c r="C203" s="186" t="s">
        <v>308</v>
      </c>
      <c r="D203" s="160"/>
      <c r="E203" s="161">
        <v>3</v>
      </c>
      <c r="F203" s="158"/>
      <c r="G203" s="158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7"/>
      <c r="AA203" s="147"/>
      <c r="AB203" s="147"/>
      <c r="AC203" s="147"/>
      <c r="AD203" s="147"/>
      <c r="AE203" s="147"/>
      <c r="AF203" s="147"/>
      <c r="AG203" s="147" t="s">
        <v>119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3" x14ac:dyDescent="0.2">
      <c r="A204" s="154"/>
      <c r="B204" s="155"/>
      <c r="C204" s="186" t="s">
        <v>309</v>
      </c>
      <c r="D204" s="160"/>
      <c r="E204" s="161">
        <v>3</v>
      </c>
      <c r="F204" s="158"/>
      <c r="G204" s="158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58"/>
      <c r="Z204" s="147"/>
      <c r="AA204" s="147"/>
      <c r="AB204" s="147"/>
      <c r="AC204" s="147"/>
      <c r="AD204" s="147"/>
      <c r="AE204" s="147"/>
      <c r="AF204" s="147"/>
      <c r="AG204" s="147" t="s">
        <v>119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3" x14ac:dyDescent="0.2">
      <c r="A205" s="154"/>
      <c r="B205" s="155"/>
      <c r="C205" s="186" t="s">
        <v>310</v>
      </c>
      <c r="D205" s="160"/>
      <c r="E205" s="161">
        <v>3</v>
      </c>
      <c r="F205" s="158"/>
      <c r="G205" s="158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7"/>
      <c r="AA205" s="147"/>
      <c r="AB205" s="147"/>
      <c r="AC205" s="147"/>
      <c r="AD205" s="147"/>
      <c r="AE205" s="147"/>
      <c r="AF205" s="147"/>
      <c r="AG205" s="147" t="s">
        <v>119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">
      <c r="A206" s="154"/>
      <c r="B206" s="155"/>
      <c r="C206" s="186" t="s">
        <v>311</v>
      </c>
      <c r="D206" s="160"/>
      <c r="E206" s="161">
        <v>3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7"/>
      <c r="AA206" s="147"/>
      <c r="AB206" s="147"/>
      <c r="AC206" s="147"/>
      <c r="AD206" s="147"/>
      <c r="AE206" s="147"/>
      <c r="AF206" s="147"/>
      <c r="AG206" s="147" t="s">
        <v>119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 x14ac:dyDescent="0.2">
      <c r="A207" s="154"/>
      <c r="B207" s="155"/>
      <c r="C207" s="186" t="s">
        <v>312</v>
      </c>
      <c r="D207" s="160"/>
      <c r="E207" s="161">
        <v>3</v>
      </c>
      <c r="F207" s="158"/>
      <c r="G207" s="158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58"/>
      <c r="Z207" s="147"/>
      <c r="AA207" s="147"/>
      <c r="AB207" s="147"/>
      <c r="AC207" s="147"/>
      <c r="AD207" s="147"/>
      <c r="AE207" s="147"/>
      <c r="AF207" s="147"/>
      <c r="AG207" s="147" t="s">
        <v>119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3" x14ac:dyDescent="0.2">
      <c r="A208" s="154"/>
      <c r="B208" s="155"/>
      <c r="C208" s="186" t="s">
        <v>313</v>
      </c>
      <c r="D208" s="160"/>
      <c r="E208" s="161">
        <v>3</v>
      </c>
      <c r="F208" s="158"/>
      <c r="G208" s="158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7"/>
      <c r="AA208" s="147"/>
      <c r="AB208" s="147"/>
      <c r="AC208" s="147"/>
      <c r="AD208" s="147"/>
      <c r="AE208" s="147"/>
      <c r="AF208" s="147"/>
      <c r="AG208" s="147" t="s">
        <v>119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186" t="s">
        <v>314</v>
      </c>
      <c r="D209" s="160"/>
      <c r="E209" s="161">
        <v>3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7"/>
      <c r="AA209" s="147"/>
      <c r="AB209" s="147"/>
      <c r="AC209" s="147"/>
      <c r="AD209" s="147"/>
      <c r="AE209" s="147"/>
      <c r="AF209" s="147"/>
      <c r="AG209" s="147" t="s">
        <v>119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186" t="s">
        <v>315</v>
      </c>
      <c r="D210" s="160"/>
      <c r="E210" s="161">
        <v>3</v>
      </c>
      <c r="F210" s="158"/>
      <c r="G210" s="158"/>
      <c r="H210" s="158"/>
      <c r="I210" s="158"/>
      <c r="J210" s="158"/>
      <c r="K210" s="158"/>
      <c r="L210" s="158"/>
      <c r="M210" s="158"/>
      <c r="N210" s="157"/>
      <c r="O210" s="157"/>
      <c r="P210" s="157"/>
      <c r="Q210" s="157"/>
      <c r="R210" s="158"/>
      <c r="S210" s="158"/>
      <c r="T210" s="158"/>
      <c r="U210" s="158"/>
      <c r="V210" s="158"/>
      <c r="W210" s="158"/>
      <c r="X210" s="158"/>
      <c r="Y210" s="158"/>
      <c r="Z210" s="147"/>
      <c r="AA210" s="147"/>
      <c r="AB210" s="147"/>
      <c r="AC210" s="147"/>
      <c r="AD210" s="147"/>
      <c r="AE210" s="147"/>
      <c r="AF210" s="147"/>
      <c r="AG210" s="147" t="s">
        <v>119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">
      <c r="A211" s="154"/>
      <c r="B211" s="155"/>
      <c r="C211" s="186" t="s">
        <v>316</v>
      </c>
      <c r="D211" s="160"/>
      <c r="E211" s="161">
        <v>3</v>
      </c>
      <c r="F211" s="158"/>
      <c r="G211" s="158"/>
      <c r="H211" s="158"/>
      <c r="I211" s="158"/>
      <c r="J211" s="158"/>
      <c r="K211" s="158"/>
      <c r="L211" s="158"/>
      <c r="M211" s="158"/>
      <c r="N211" s="157"/>
      <c r="O211" s="157"/>
      <c r="P211" s="157"/>
      <c r="Q211" s="157"/>
      <c r="R211" s="158"/>
      <c r="S211" s="158"/>
      <c r="T211" s="158"/>
      <c r="U211" s="158"/>
      <c r="V211" s="158"/>
      <c r="W211" s="158"/>
      <c r="X211" s="158"/>
      <c r="Y211" s="158"/>
      <c r="Z211" s="147"/>
      <c r="AA211" s="147"/>
      <c r="AB211" s="147"/>
      <c r="AC211" s="147"/>
      <c r="AD211" s="147"/>
      <c r="AE211" s="147"/>
      <c r="AF211" s="147"/>
      <c r="AG211" s="147" t="s">
        <v>119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">
      <c r="A212" s="154"/>
      <c r="B212" s="155"/>
      <c r="C212" s="186" t="s">
        <v>317</v>
      </c>
      <c r="D212" s="160"/>
      <c r="E212" s="161">
        <v>3</v>
      </c>
      <c r="F212" s="158"/>
      <c r="G212" s="158"/>
      <c r="H212" s="158"/>
      <c r="I212" s="158"/>
      <c r="J212" s="158"/>
      <c r="K212" s="158"/>
      <c r="L212" s="158"/>
      <c r="M212" s="158"/>
      <c r="N212" s="157"/>
      <c r="O212" s="157"/>
      <c r="P212" s="157"/>
      <c r="Q212" s="157"/>
      <c r="R212" s="158"/>
      <c r="S212" s="158"/>
      <c r="T212" s="158"/>
      <c r="U212" s="158"/>
      <c r="V212" s="158"/>
      <c r="W212" s="158"/>
      <c r="X212" s="158"/>
      <c r="Y212" s="158"/>
      <c r="Z212" s="147"/>
      <c r="AA212" s="147"/>
      <c r="AB212" s="147"/>
      <c r="AC212" s="147"/>
      <c r="AD212" s="147"/>
      <c r="AE212" s="147"/>
      <c r="AF212" s="147"/>
      <c r="AG212" s="147" t="s">
        <v>119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">
      <c r="A213" s="154"/>
      <c r="B213" s="155"/>
      <c r="C213" s="186" t="s">
        <v>318</v>
      </c>
      <c r="D213" s="160"/>
      <c r="E213" s="161">
        <v>3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7"/>
      <c r="AA213" s="147"/>
      <c r="AB213" s="147"/>
      <c r="AC213" s="147"/>
      <c r="AD213" s="147"/>
      <c r="AE213" s="147"/>
      <c r="AF213" s="147"/>
      <c r="AG213" s="147" t="s">
        <v>119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186" t="s">
        <v>319</v>
      </c>
      <c r="D214" s="160"/>
      <c r="E214" s="161">
        <v>3</v>
      </c>
      <c r="F214" s="158"/>
      <c r="G214" s="158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7"/>
      <c r="AA214" s="147"/>
      <c r="AB214" s="147"/>
      <c r="AC214" s="147"/>
      <c r="AD214" s="147"/>
      <c r="AE214" s="147"/>
      <c r="AF214" s="147"/>
      <c r="AG214" s="147" t="s">
        <v>119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186" t="s">
        <v>320</v>
      </c>
      <c r="D215" s="160"/>
      <c r="E215" s="161">
        <v>3</v>
      </c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7"/>
      <c r="AA215" s="147"/>
      <c r="AB215" s="147"/>
      <c r="AC215" s="147"/>
      <c r="AD215" s="147"/>
      <c r="AE215" s="147"/>
      <c r="AF215" s="147"/>
      <c r="AG215" s="147" t="s">
        <v>119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186" t="s">
        <v>321</v>
      </c>
      <c r="D216" s="160"/>
      <c r="E216" s="161">
        <v>1.5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7"/>
      <c r="AA216" s="147"/>
      <c r="AB216" s="147"/>
      <c r="AC216" s="147"/>
      <c r="AD216" s="147"/>
      <c r="AE216" s="147"/>
      <c r="AF216" s="147"/>
      <c r="AG216" s="147" t="s">
        <v>119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186" t="s">
        <v>322</v>
      </c>
      <c r="D217" s="160"/>
      <c r="E217" s="161">
        <v>3</v>
      </c>
      <c r="F217" s="158"/>
      <c r="G217" s="158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58"/>
      <c r="Z217" s="147"/>
      <c r="AA217" s="147"/>
      <c r="AB217" s="147"/>
      <c r="AC217" s="147"/>
      <c r="AD217" s="147"/>
      <c r="AE217" s="147"/>
      <c r="AF217" s="147"/>
      <c r="AG217" s="147" t="s">
        <v>119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">
      <c r="A218" s="154"/>
      <c r="B218" s="155"/>
      <c r="C218" s="186" t="s">
        <v>323</v>
      </c>
      <c r="D218" s="160"/>
      <c r="E218" s="161">
        <v>3</v>
      </c>
      <c r="F218" s="158"/>
      <c r="G218" s="158"/>
      <c r="H218" s="158"/>
      <c r="I218" s="158"/>
      <c r="J218" s="158"/>
      <c r="K218" s="158"/>
      <c r="L218" s="158"/>
      <c r="M218" s="158"/>
      <c r="N218" s="157"/>
      <c r="O218" s="157"/>
      <c r="P218" s="157"/>
      <c r="Q218" s="157"/>
      <c r="R218" s="158"/>
      <c r="S218" s="158"/>
      <c r="T218" s="158"/>
      <c r="U218" s="158"/>
      <c r="V218" s="158"/>
      <c r="W218" s="158"/>
      <c r="X218" s="158"/>
      <c r="Y218" s="158"/>
      <c r="Z218" s="147"/>
      <c r="AA218" s="147"/>
      <c r="AB218" s="147"/>
      <c r="AC218" s="147"/>
      <c r="AD218" s="147"/>
      <c r="AE218" s="147"/>
      <c r="AF218" s="147"/>
      <c r="AG218" s="147" t="s">
        <v>119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186" t="s">
        <v>324</v>
      </c>
      <c r="D219" s="160"/>
      <c r="E219" s="161">
        <v>3</v>
      </c>
      <c r="F219" s="158"/>
      <c r="G219" s="15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58"/>
      <c r="Z219" s="147"/>
      <c r="AA219" s="147"/>
      <c r="AB219" s="147"/>
      <c r="AC219" s="147"/>
      <c r="AD219" s="147"/>
      <c r="AE219" s="147"/>
      <c r="AF219" s="147"/>
      <c r="AG219" s="147" t="s">
        <v>119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">
      <c r="A220" s="154"/>
      <c r="B220" s="155"/>
      <c r="C220" s="186" t="s">
        <v>325</v>
      </c>
      <c r="D220" s="160"/>
      <c r="E220" s="161">
        <v>3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7"/>
      <c r="AA220" s="147"/>
      <c r="AB220" s="147"/>
      <c r="AC220" s="147"/>
      <c r="AD220" s="147"/>
      <c r="AE220" s="147"/>
      <c r="AF220" s="147"/>
      <c r="AG220" s="147" t="s">
        <v>119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">
      <c r="A221" s="154"/>
      <c r="B221" s="155"/>
      <c r="C221" s="186" t="s">
        <v>326</v>
      </c>
      <c r="D221" s="160"/>
      <c r="E221" s="161">
        <v>3</v>
      </c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58"/>
      <c r="Z221" s="147"/>
      <c r="AA221" s="147"/>
      <c r="AB221" s="147"/>
      <c r="AC221" s="147"/>
      <c r="AD221" s="147"/>
      <c r="AE221" s="147"/>
      <c r="AF221" s="147"/>
      <c r="AG221" s="147" t="s">
        <v>119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3" x14ac:dyDescent="0.2">
      <c r="A222" s="154"/>
      <c r="B222" s="155"/>
      <c r="C222" s="186" t="s">
        <v>327</v>
      </c>
      <c r="D222" s="160"/>
      <c r="E222" s="161">
        <v>3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58"/>
      <c r="Z222" s="147"/>
      <c r="AA222" s="147"/>
      <c r="AB222" s="147"/>
      <c r="AC222" s="147"/>
      <c r="AD222" s="147"/>
      <c r="AE222" s="147"/>
      <c r="AF222" s="147"/>
      <c r="AG222" s="147" t="s">
        <v>119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3" x14ac:dyDescent="0.2">
      <c r="A223" s="154"/>
      <c r="B223" s="155"/>
      <c r="C223" s="186" t="s">
        <v>328</v>
      </c>
      <c r="D223" s="160"/>
      <c r="E223" s="161">
        <v>3</v>
      </c>
      <c r="F223" s="158"/>
      <c r="G223" s="158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58"/>
      <c r="Z223" s="147"/>
      <c r="AA223" s="147"/>
      <c r="AB223" s="147"/>
      <c r="AC223" s="147"/>
      <c r="AD223" s="147"/>
      <c r="AE223" s="147"/>
      <c r="AF223" s="147"/>
      <c r="AG223" s="147" t="s">
        <v>119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">
      <c r="A224" s="154"/>
      <c r="B224" s="155"/>
      <c r="C224" s="186" t="s">
        <v>329</v>
      </c>
      <c r="D224" s="160"/>
      <c r="E224" s="161">
        <v>3</v>
      </c>
      <c r="F224" s="158"/>
      <c r="G224" s="1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7"/>
      <c r="AA224" s="147"/>
      <c r="AB224" s="147"/>
      <c r="AC224" s="147"/>
      <c r="AD224" s="147"/>
      <c r="AE224" s="147"/>
      <c r="AF224" s="147"/>
      <c r="AG224" s="147" t="s">
        <v>119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">
      <c r="A225" s="154"/>
      <c r="B225" s="155"/>
      <c r="C225" s="186" t="s">
        <v>330</v>
      </c>
      <c r="D225" s="160"/>
      <c r="E225" s="161">
        <v>3</v>
      </c>
      <c r="F225" s="158"/>
      <c r="G225" s="158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58"/>
      <c r="Z225" s="147"/>
      <c r="AA225" s="147"/>
      <c r="AB225" s="147"/>
      <c r="AC225" s="147"/>
      <c r="AD225" s="147"/>
      <c r="AE225" s="147"/>
      <c r="AF225" s="147"/>
      <c r="AG225" s="147" t="s">
        <v>119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">
      <c r="A226" s="154"/>
      <c r="B226" s="155"/>
      <c r="C226" s="186" t="s">
        <v>331</v>
      </c>
      <c r="D226" s="160"/>
      <c r="E226" s="161">
        <v>3</v>
      </c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58"/>
      <c r="Z226" s="147"/>
      <c r="AA226" s="147"/>
      <c r="AB226" s="147"/>
      <c r="AC226" s="147"/>
      <c r="AD226" s="147"/>
      <c r="AE226" s="147"/>
      <c r="AF226" s="147"/>
      <c r="AG226" s="147" t="s">
        <v>119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">
      <c r="A227" s="154"/>
      <c r="B227" s="155"/>
      <c r="C227" s="186" t="s">
        <v>332</v>
      </c>
      <c r="D227" s="160"/>
      <c r="E227" s="161">
        <v>3</v>
      </c>
      <c r="F227" s="158"/>
      <c r="G227" s="158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58"/>
      <c r="Z227" s="147"/>
      <c r="AA227" s="147"/>
      <c r="AB227" s="147"/>
      <c r="AC227" s="147"/>
      <c r="AD227" s="147"/>
      <c r="AE227" s="147"/>
      <c r="AF227" s="147"/>
      <c r="AG227" s="147" t="s">
        <v>119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">
      <c r="A228" s="154"/>
      <c r="B228" s="155"/>
      <c r="C228" s="186" t="s">
        <v>333</v>
      </c>
      <c r="D228" s="160"/>
      <c r="E228" s="161">
        <v>3</v>
      </c>
      <c r="F228" s="158"/>
      <c r="G228" s="1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58"/>
      <c r="Z228" s="147"/>
      <c r="AA228" s="147"/>
      <c r="AB228" s="147"/>
      <c r="AC228" s="147"/>
      <c r="AD228" s="147"/>
      <c r="AE228" s="147"/>
      <c r="AF228" s="147"/>
      <c r="AG228" s="147" t="s">
        <v>119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">
      <c r="A229" s="154"/>
      <c r="B229" s="155"/>
      <c r="C229" s="186" t="s">
        <v>334</v>
      </c>
      <c r="D229" s="160"/>
      <c r="E229" s="161">
        <v>3</v>
      </c>
      <c r="F229" s="158"/>
      <c r="G229" s="158"/>
      <c r="H229" s="158"/>
      <c r="I229" s="158"/>
      <c r="J229" s="158"/>
      <c r="K229" s="158"/>
      <c r="L229" s="158"/>
      <c r="M229" s="158"/>
      <c r="N229" s="157"/>
      <c r="O229" s="157"/>
      <c r="P229" s="157"/>
      <c r="Q229" s="157"/>
      <c r="R229" s="158"/>
      <c r="S229" s="158"/>
      <c r="T229" s="158"/>
      <c r="U229" s="158"/>
      <c r="V229" s="158"/>
      <c r="W229" s="158"/>
      <c r="X229" s="158"/>
      <c r="Y229" s="158"/>
      <c r="Z229" s="147"/>
      <c r="AA229" s="147"/>
      <c r="AB229" s="147"/>
      <c r="AC229" s="147"/>
      <c r="AD229" s="147"/>
      <c r="AE229" s="147"/>
      <c r="AF229" s="147"/>
      <c r="AG229" s="147" t="s">
        <v>119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3" x14ac:dyDescent="0.2">
      <c r="A230" s="154"/>
      <c r="B230" s="155"/>
      <c r="C230" s="186" t="s">
        <v>335</v>
      </c>
      <c r="D230" s="160"/>
      <c r="E230" s="161">
        <v>3</v>
      </c>
      <c r="F230" s="158"/>
      <c r="G230" s="158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58"/>
      <c r="Z230" s="147"/>
      <c r="AA230" s="147"/>
      <c r="AB230" s="147"/>
      <c r="AC230" s="147"/>
      <c r="AD230" s="147"/>
      <c r="AE230" s="147"/>
      <c r="AF230" s="147"/>
      <c r="AG230" s="147" t="s">
        <v>119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3" x14ac:dyDescent="0.2">
      <c r="A231" s="154"/>
      <c r="B231" s="155"/>
      <c r="C231" s="186" t="s">
        <v>336</v>
      </c>
      <c r="D231" s="160"/>
      <c r="E231" s="161">
        <v>3</v>
      </c>
      <c r="F231" s="158"/>
      <c r="G231" s="158"/>
      <c r="H231" s="158"/>
      <c r="I231" s="158"/>
      <c r="J231" s="158"/>
      <c r="K231" s="158"/>
      <c r="L231" s="158"/>
      <c r="M231" s="158"/>
      <c r="N231" s="157"/>
      <c r="O231" s="157"/>
      <c r="P231" s="157"/>
      <c r="Q231" s="157"/>
      <c r="R231" s="158"/>
      <c r="S231" s="158"/>
      <c r="T231" s="158"/>
      <c r="U231" s="158"/>
      <c r="V231" s="158"/>
      <c r="W231" s="158"/>
      <c r="X231" s="158"/>
      <c r="Y231" s="158"/>
      <c r="Z231" s="147"/>
      <c r="AA231" s="147"/>
      <c r="AB231" s="147"/>
      <c r="AC231" s="147"/>
      <c r="AD231" s="147"/>
      <c r="AE231" s="147"/>
      <c r="AF231" s="147"/>
      <c r="AG231" s="147" t="s">
        <v>119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3" x14ac:dyDescent="0.2">
      <c r="A232" s="154"/>
      <c r="B232" s="155"/>
      <c r="C232" s="186" t="s">
        <v>337</v>
      </c>
      <c r="D232" s="160"/>
      <c r="E232" s="161">
        <v>3</v>
      </c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58"/>
      <c r="Z232" s="147"/>
      <c r="AA232" s="147"/>
      <c r="AB232" s="147"/>
      <c r="AC232" s="147"/>
      <c r="AD232" s="147"/>
      <c r="AE232" s="147"/>
      <c r="AF232" s="147"/>
      <c r="AG232" s="147" t="s">
        <v>119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">
      <c r="A233" s="154"/>
      <c r="B233" s="155"/>
      <c r="C233" s="186" t="s">
        <v>338</v>
      </c>
      <c r="D233" s="160"/>
      <c r="E233" s="161">
        <v>3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7"/>
      <c r="AA233" s="147"/>
      <c r="AB233" s="147"/>
      <c r="AC233" s="147"/>
      <c r="AD233" s="147"/>
      <c r="AE233" s="147"/>
      <c r="AF233" s="147"/>
      <c r="AG233" s="147" t="s">
        <v>119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">
      <c r="A234" s="154"/>
      <c r="B234" s="155"/>
      <c r="C234" s="186" t="s">
        <v>339</v>
      </c>
      <c r="D234" s="160"/>
      <c r="E234" s="161">
        <v>3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7"/>
      <c r="AA234" s="147"/>
      <c r="AB234" s="147"/>
      <c r="AC234" s="147"/>
      <c r="AD234" s="147"/>
      <c r="AE234" s="147"/>
      <c r="AF234" s="147"/>
      <c r="AG234" s="147" t="s">
        <v>119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186" t="s">
        <v>340</v>
      </c>
      <c r="D235" s="160"/>
      <c r="E235" s="161">
        <v>3</v>
      </c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7"/>
      <c r="AA235" s="147"/>
      <c r="AB235" s="147"/>
      <c r="AC235" s="147"/>
      <c r="AD235" s="147"/>
      <c r="AE235" s="147"/>
      <c r="AF235" s="147"/>
      <c r="AG235" s="147" t="s">
        <v>119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">
      <c r="A236" s="154"/>
      <c r="B236" s="155"/>
      <c r="C236" s="186" t="s">
        <v>341</v>
      </c>
      <c r="D236" s="160"/>
      <c r="E236" s="161">
        <v>1.5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7"/>
      <c r="AA236" s="147"/>
      <c r="AB236" s="147"/>
      <c r="AC236" s="147"/>
      <c r="AD236" s="147"/>
      <c r="AE236" s="147"/>
      <c r="AF236" s="147"/>
      <c r="AG236" s="147" t="s">
        <v>119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3" x14ac:dyDescent="0.2">
      <c r="A237" s="154"/>
      <c r="B237" s="155"/>
      <c r="C237" s="186" t="s">
        <v>342</v>
      </c>
      <c r="D237" s="160"/>
      <c r="E237" s="161">
        <v>1.5</v>
      </c>
      <c r="F237" s="158"/>
      <c r="G237" s="158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7"/>
      <c r="AA237" s="147"/>
      <c r="AB237" s="147"/>
      <c r="AC237" s="147"/>
      <c r="AD237" s="147"/>
      <c r="AE237" s="147"/>
      <c r="AF237" s="147"/>
      <c r="AG237" s="147" t="s">
        <v>119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3" x14ac:dyDescent="0.2">
      <c r="A238" s="154"/>
      <c r="B238" s="155"/>
      <c r="C238" s="186" t="s">
        <v>343</v>
      </c>
      <c r="D238" s="160"/>
      <c r="E238" s="161">
        <v>1.5</v>
      </c>
      <c r="F238" s="158"/>
      <c r="G238" s="158"/>
      <c r="H238" s="158"/>
      <c r="I238" s="158"/>
      <c r="J238" s="158"/>
      <c r="K238" s="158"/>
      <c r="L238" s="158"/>
      <c r="M238" s="158"/>
      <c r="N238" s="157"/>
      <c r="O238" s="157"/>
      <c r="P238" s="157"/>
      <c r="Q238" s="157"/>
      <c r="R238" s="158"/>
      <c r="S238" s="158"/>
      <c r="T238" s="158"/>
      <c r="U238" s="158"/>
      <c r="V238" s="158"/>
      <c r="W238" s="158"/>
      <c r="X238" s="158"/>
      <c r="Y238" s="158"/>
      <c r="Z238" s="147"/>
      <c r="AA238" s="147"/>
      <c r="AB238" s="147"/>
      <c r="AC238" s="147"/>
      <c r="AD238" s="147"/>
      <c r="AE238" s="147"/>
      <c r="AF238" s="147"/>
      <c r="AG238" s="147" t="s">
        <v>119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">
      <c r="A239" s="154"/>
      <c r="B239" s="155"/>
      <c r="C239" s="186" t="s">
        <v>344</v>
      </c>
      <c r="D239" s="160"/>
      <c r="E239" s="161">
        <v>1.5</v>
      </c>
      <c r="F239" s="158"/>
      <c r="G239" s="158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7"/>
      <c r="AA239" s="147"/>
      <c r="AB239" s="147"/>
      <c r="AC239" s="147"/>
      <c r="AD239" s="147"/>
      <c r="AE239" s="147"/>
      <c r="AF239" s="147"/>
      <c r="AG239" s="147" t="s">
        <v>119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">
      <c r="A240" s="154"/>
      <c r="B240" s="155"/>
      <c r="C240" s="186" t="s">
        <v>345</v>
      </c>
      <c r="D240" s="160"/>
      <c r="E240" s="161">
        <v>1.5</v>
      </c>
      <c r="F240" s="158"/>
      <c r="G240" s="158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58"/>
      <c r="Z240" s="147"/>
      <c r="AA240" s="147"/>
      <c r="AB240" s="147"/>
      <c r="AC240" s="147"/>
      <c r="AD240" s="147"/>
      <c r="AE240" s="147"/>
      <c r="AF240" s="147"/>
      <c r="AG240" s="147" t="s">
        <v>119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3" x14ac:dyDescent="0.2">
      <c r="A241" s="154"/>
      <c r="B241" s="155"/>
      <c r="C241" s="186" t="s">
        <v>346</v>
      </c>
      <c r="D241" s="160"/>
      <c r="E241" s="161">
        <v>1.5</v>
      </c>
      <c r="F241" s="158"/>
      <c r="G241" s="158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7"/>
      <c r="AA241" s="147"/>
      <c r="AB241" s="147"/>
      <c r="AC241" s="147"/>
      <c r="AD241" s="147"/>
      <c r="AE241" s="147"/>
      <c r="AF241" s="147"/>
      <c r="AG241" s="147" t="s">
        <v>119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3" x14ac:dyDescent="0.2">
      <c r="A242" s="154"/>
      <c r="B242" s="155"/>
      <c r="C242" s="186" t="s">
        <v>347</v>
      </c>
      <c r="D242" s="160"/>
      <c r="E242" s="161">
        <v>1.5</v>
      </c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58"/>
      <c r="Z242" s="147"/>
      <c r="AA242" s="147"/>
      <c r="AB242" s="147"/>
      <c r="AC242" s="147"/>
      <c r="AD242" s="147"/>
      <c r="AE242" s="147"/>
      <c r="AF242" s="147"/>
      <c r="AG242" s="147" t="s">
        <v>119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3" x14ac:dyDescent="0.2">
      <c r="A243" s="154"/>
      <c r="B243" s="155"/>
      <c r="C243" s="186" t="s">
        <v>348</v>
      </c>
      <c r="D243" s="160"/>
      <c r="E243" s="161">
        <v>2.25</v>
      </c>
      <c r="F243" s="158"/>
      <c r="G243" s="158"/>
      <c r="H243" s="158"/>
      <c r="I243" s="158"/>
      <c r="J243" s="158"/>
      <c r="K243" s="158"/>
      <c r="L243" s="158"/>
      <c r="M243" s="158"/>
      <c r="N243" s="157"/>
      <c r="O243" s="157"/>
      <c r="P243" s="157"/>
      <c r="Q243" s="157"/>
      <c r="R243" s="158"/>
      <c r="S243" s="158"/>
      <c r="T243" s="158"/>
      <c r="U243" s="158"/>
      <c r="V243" s="158"/>
      <c r="W243" s="158"/>
      <c r="X243" s="158"/>
      <c r="Y243" s="158"/>
      <c r="Z243" s="147"/>
      <c r="AA243" s="147"/>
      <c r="AB243" s="147"/>
      <c r="AC243" s="147"/>
      <c r="AD243" s="147"/>
      <c r="AE243" s="147"/>
      <c r="AF243" s="147"/>
      <c r="AG243" s="147" t="s">
        <v>119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3" x14ac:dyDescent="0.2">
      <c r="A244" s="154"/>
      <c r="B244" s="155"/>
      <c r="C244" s="186" t="s">
        <v>349</v>
      </c>
      <c r="D244" s="160"/>
      <c r="E244" s="161">
        <v>2.25</v>
      </c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7"/>
      <c r="AA244" s="147"/>
      <c r="AB244" s="147"/>
      <c r="AC244" s="147"/>
      <c r="AD244" s="147"/>
      <c r="AE244" s="147"/>
      <c r="AF244" s="147"/>
      <c r="AG244" s="147" t="s">
        <v>119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3" x14ac:dyDescent="0.2">
      <c r="A245" s="154"/>
      <c r="B245" s="155"/>
      <c r="C245" s="186" t="s">
        <v>350</v>
      </c>
      <c r="D245" s="160"/>
      <c r="E245" s="161">
        <v>2.25</v>
      </c>
      <c r="F245" s="158"/>
      <c r="G245" s="158"/>
      <c r="H245" s="158"/>
      <c r="I245" s="158"/>
      <c r="J245" s="158"/>
      <c r="K245" s="158"/>
      <c r="L245" s="158"/>
      <c r="M245" s="158"/>
      <c r="N245" s="157"/>
      <c r="O245" s="157"/>
      <c r="P245" s="157"/>
      <c r="Q245" s="157"/>
      <c r="R245" s="158"/>
      <c r="S245" s="158"/>
      <c r="T245" s="158"/>
      <c r="U245" s="158"/>
      <c r="V245" s="158"/>
      <c r="W245" s="158"/>
      <c r="X245" s="158"/>
      <c r="Y245" s="158"/>
      <c r="Z245" s="147"/>
      <c r="AA245" s="147"/>
      <c r="AB245" s="147"/>
      <c r="AC245" s="147"/>
      <c r="AD245" s="147"/>
      <c r="AE245" s="147"/>
      <c r="AF245" s="147"/>
      <c r="AG245" s="147" t="s">
        <v>119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3" x14ac:dyDescent="0.2">
      <c r="A246" s="154"/>
      <c r="B246" s="155"/>
      <c r="C246" s="186" t="s">
        <v>351</v>
      </c>
      <c r="D246" s="160"/>
      <c r="E246" s="161">
        <v>2.25</v>
      </c>
      <c r="F246" s="158"/>
      <c r="G246" s="158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58"/>
      <c r="Z246" s="147"/>
      <c r="AA246" s="147"/>
      <c r="AB246" s="147"/>
      <c r="AC246" s="147"/>
      <c r="AD246" s="147"/>
      <c r="AE246" s="147"/>
      <c r="AF246" s="147"/>
      <c r="AG246" s="147" t="s">
        <v>119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ht="25.5" x14ac:dyDescent="0.2">
      <c r="A247" s="164" t="s">
        <v>108</v>
      </c>
      <c r="B247" s="165" t="s">
        <v>64</v>
      </c>
      <c r="C247" s="184" t="s">
        <v>65</v>
      </c>
      <c r="D247" s="166"/>
      <c r="E247" s="167"/>
      <c r="F247" s="168"/>
      <c r="G247" s="169">
        <f>SUMIF(AG248:AG248,"&lt;&gt;NOR",G248:G248)</f>
        <v>0</v>
      </c>
      <c r="H247" s="163"/>
      <c r="I247" s="163">
        <f>SUM(I248:I248)</f>
        <v>0</v>
      </c>
      <c r="J247" s="163"/>
      <c r="K247" s="163">
        <f>SUM(K248:K248)</f>
        <v>0</v>
      </c>
      <c r="L247" s="163"/>
      <c r="M247" s="163">
        <f>SUM(M248:M248)</f>
        <v>0</v>
      </c>
      <c r="N247" s="162"/>
      <c r="O247" s="162">
        <f>SUM(O248:O248)</f>
        <v>0.01</v>
      </c>
      <c r="P247" s="162"/>
      <c r="Q247" s="162">
        <f>SUM(Q248:Q248)</f>
        <v>0</v>
      </c>
      <c r="R247" s="163"/>
      <c r="S247" s="163"/>
      <c r="T247" s="163"/>
      <c r="U247" s="163"/>
      <c r="V247" s="163">
        <f>SUM(V248:V248)</f>
        <v>46.2</v>
      </c>
      <c r="W247" s="163"/>
      <c r="X247" s="163"/>
      <c r="Y247" s="163"/>
      <c r="AG247" t="s">
        <v>109</v>
      </c>
    </row>
    <row r="248" spans="1:60" outlineLevel="1" x14ac:dyDescent="0.2">
      <c r="A248" s="177">
        <v>7</v>
      </c>
      <c r="B248" s="178" t="s">
        <v>352</v>
      </c>
      <c r="C248" s="187" t="s">
        <v>353</v>
      </c>
      <c r="D248" s="179" t="s">
        <v>126</v>
      </c>
      <c r="E248" s="180">
        <v>150</v>
      </c>
      <c r="F248" s="181"/>
      <c r="G248" s="182">
        <f>ROUND(E248*F248,2)</f>
        <v>0</v>
      </c>
      <c r="H248" s="159"/>
      <c r="I248" s="158">
        <f>ROUND(E248*H248,2)</f>
        <v>0</v>
      </c>
      <c r="J248" s="159"/>
      <c r="K248" s="158">
        <f>ROUND(E248*J248,2)</f>
        <v>0</v>
      </c>
      <c r="L248" s="158">
        <v>21</v>
      </c>
      <c r="M248" s="158">
        <f>G248*(1+L248/100)</f>
        <v>0</v>
      </c>
      <c r="N248" s="157">
        <v>4.0000000000000003E-5</v>
      </c>
      <c r="O248" s="157">
        <f>ROUND(E248*N248,2)</f>
        <v>0.01</v>
      </c>
      <c r="P248" s="157">
        <v>0</v>
      </c>
      <c r="Q248" s="157">
        <f>ROUND(E248*P248,2)</f>
        <v>0</v>
      </c>
      <c r="R248" s="158"/>
      <c r="S248" s="158" t="s">
        <v>127</v>
      </c>
      <c r="T248" s="158" t="s">
        <v>127</v>
      </c>
      <c r="U248" s="158">
        <v>0.308</v>
      </c>
      <c r="V248" s="158">
        <f>ROUND(E248*U248,2)</f>
        <v>46.2</v>
      </c>
      <c r="W248" s="158"/>
      <c r="X248" s="158" t="s">
        <v>115</v>
      </c>
      <c r="Y248" s="158" t="s">
        <v>116</v>
      </c>
      <c r="Z248" s="147"/>
      <c r="AA248" s="147"/>
      <c r="AB248" s="147"/>
      <c r="AC248" s="147"/>
      <c r="AD248" s="147"/>
      <c r="AE248" s="147"/>
      <c r="AF248" s="147"/>
      <c r="AG248" s="147" t="s">
        <v>117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x14ac:dyDescent="0.2">
      <c r="A249" s="164" t="s">
        <v>108</v>
      </c>
      <c r="B249" s="165" t="s">
        <v>66</v>
      </c>
      <c r="C249" s="184" t="s">
        <v>67</v>
      </c>
      <c r="D249" s="166"/>
      <c r="E249" s="167"/>
      <c r="F249" s="168"/>
      <c r="G249" s="169">
        <f>SUMIF(AG250:AG405,"&lt;&gt;NOR",G250:G405)</f>
        <v>0</v>
      </c>
      <c r="H249" s="163"/>
      <c r="I249" s="163">
        <f>SUM(I250:I405)</f>
        <v>0</v>
      </c>
      <c r="J249" s="163"/>
      <c r="K249" s="163">
        <f>SUM(K250:K405)</f>
        <v>0</v>
      </c>
      <c r="L249" s="163"/>
      <c r="M249" s="163">
        <f>SUM(M250:M405)</f>
        <v>0</v>
      </c>
      <c r="N249" s="162"/>
      <c r="O249" s="162">
        <f>SUM(O250:O405)</f>
        <v>0.09</v>
      </c>
      <c r="P249" s="162"/>
      <c r="Q249" s="162">
        <f>SUM(Q250:Q405)</f>
        <v>3.6599999999999997</v>
      </c>
      <c r="R249" s="163"/>
      <c r="S249" s="163"/>
      <c r="T249" s="163"/>
      <c r="U249" s="163"/>
      <c r="V249" s="163">
        <f>SUM(V250:V405)</f>
        <v>40.819999999999993</v>
      </c>
      <c r="W249" s="163"/>
      <c r="X249" s="163"/>
      <c r="Y249" s="163"/>
      <c r="AG249" t="s">
        <v>109</v>
      </c>
    </row>
    <row r="250" spans="1:60" ht="22.5" outlineLevel="1" x14ac:dyDescent="0.2">
      <c r="A250" s="171">
        <v>8</v>
      </c>
      <c r="B250" s="172" t="s">
        <v>354</v>
      </c>
      <c r="C250" s="185" t="s">
        <v>355</v>
      </c>
      <c r="D250" s="173" t="s">
        <v>356</v>
      </c>
      <c r="E250" s="174">
        <v>167</v>
      </c>
      <c r="F250" s="175"/>
      <c r="G250" s="176">
        <f>ROUND(E250*F250,2)</f>
        <v>0</v>
      </c>
      <c r="H250" s="159"/>
      <c r="I250" s="158">
        <f>ROUND(E250*H250,2)</f>
        <v>0</v>
      </c>
      <c r="J250" s="159"/>
      <c r="K250" s="158">
        <f>ROUND(E250*J250,2)</f>
        <v>0</v>
      </c>
      <c r="L250" s="158">
        <v>21</v>
      </c>
      <c r="M250" s="158">
        <f>G250*(1+L250/100)</f>
        <v>0</v>
      </c>
      <c r="N250" s="157">
        <v>0</v>
      </c>
      <c r="O250" s="157">
        <f>ROUND(E250*N250,2)</f>
        <v>0</v>
      </c>
      <c r="P250" s="157">
        <v>0</v>
      </c>
      <c r="Q250" s="157">
        <f>ROUND(E250*P250,2)</f>
        <v>0</v>
      </c>
      <c r="R250" s="158"/>
      <c r="S250" s="158" t="s">
        <v>127</v>
      </c>
      <c r="T250" s="158" t="s">
        <v>127</v>
      </c>
      <c r="U250" s="158">
        <v>0.03</v>
      </c>
      <c r="V250" s="158">
        <f>ROUND(E250*U250,2)</f>
        <v>5.01</v>
      </c>
      <c r="W250" s="158"/>
      <c r="X250" s="158" t="s">
        <v>115</v>
      </c>
      <c r="Y250" s="158" t="s">
        <v>116</v>
      </c>
      <c r="Z250" s="147"/>
      <c r="AA250" s="147"/>
      <c r="AB250" s="147"/>
      <c r="AC250" s="147"/>
      <c r="AD250" s="147"/>
      <c r="AE250" s="147"/>
      <c r="AF250" s="147"/>
      <c r="AG250" s="147" t="s">
        <v>117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2" x14ac:dyDescent="0.2">
      <c r="A251" s="154"/>
      <c r="B251" s="155"/>
      <c r="C251" s="186" t="s">
        <v>128</v>
      </c>
      <c r="D251" s="160"/>
      <c r="E251" s="161"/>
      <c r="F251" s="158"/>
      <c r="G251" s="158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58"/>
      <c r="Z251" s="147"/>
      <c r="AA251" s="147"/>
      <c r="AB251" s="147"/>
      <c r="AC251" s="147"/>
      <c r="AD251" s="147"/>
      <c r="AE251" s="147"/>
      <c r="AF251" s="147"/>
      <c r="AG251" s="147" t="s">
        <v>119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3" x14ac:dyDescent="0.2">
      <c r="A252" s="154"/>
      <c r="B252" s="155"/>
      <c r="C252" s="186" t="s">
        <v>357</v>
      </c>
      <c r="D252" s="160"/>
      <c r="E252" s="161">
        <v>8</v>
      </c>
      <c r="F252" s="158"/>
      <c r="G252" s="158"/>
      <c r="H252" s="158"/>
      <c r="I252" s="158"/>
      <c r="J252" s="158"/>
      <c r="K252" s="158"/>
      <c r="L252" s="158"/>
      <c r="M252" s="158"/>
      <c r="N252" s="157"/>
      <c r="O252" s="157"/>
      <c r="P252" s="157"/>
      <c r="Q252" s="157"/>
      <c r="R252" s="158"/>
      <c r="S252" s="158"/>
      <c r="T252" s="158"/>
      <c r="U252" s="158"/>
      <c r="V252" s="158"/>
      <c r="W252" s="158"/>
      <c r="X252" s="158"/>
      <c r="Y252" s="158"/>
      <c r="Z252" s="147"/>
      <c r="AA252" s="147"/>
      <c r="AB252" s="147"/>
      <c r="AC252" s="147"/>
      <c r="AD252" s="147"/>
      <c r="AE252" s="147"/>
      <c r="AF252" s="147"/>
      <c r="AG252" s="147" t="s">
        <v>119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3" x14ac:dyDescent="0.2">
      <c r="A253" s="154"/>
      <c r="B253" s="155"/>
      <c r="C253" s="186" t="s">
        <v>358</v>
      </c>
      <c r="D253" s="160"/>
      <c r="E253" s="161">
        <v>8</v>
      </c>
      <c r="F253" s="158"/>
      <c r="G253" s="158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58"/>
      <c r="Z253" s="147"/>
      <c r="AA253" s="147"/>
      <c r="AB253" s="147"/>
      <c r="AC253" s="147"/>
      <c r="AD253" s="147"/>
      <c r="AE253" s="147"/>
      <c r="AF253" s="147"/>
      <c r="AG253" s="147" t="s">
        <v>119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3" x14ac:dyDescent="0.2">
      <c r="A254" s="154"/>
      <c r="B254" s="155"/>
      <c r="C254" s="186" t="s">
        <v>359</v>
      </c>
      <c r="D254" s="160"/>
      <c r="E254" s="161">
        <v>8</v>
      </c>
      <c r="F254" s="158"/>
      <c r="G254" s="158"/>
      <c r="H254" s="158"/>
      <c r="I254" s="158"/>
      <c r="J254" s="158"/>
      <c r="K254" s="158"/>
      <c r="L254" s="158"/>
      <c r="M254" s="158"/>
      <c r="N254" s="157"/>
      <c r="O254" s="157"/>
      <c r="P254" s="157"/>
      <c r="Q254" s="157"/>
      <c r="R254" s="158"/>
      <c r="S254" s="158"/>
      <c r="T254" s="158"/>
      <c r="U254" s="158"/>
      <c r="V254" s="158"/>
      <c r="W254" s="158"/>
      <c r="X254" s="158"/>
      <c r="Y254" s="158"/>
      <c r="Z254" s="147"/>
      <c r="AA254" s="147"/>
      <c r="AB254" s="147"/>
      <c r="AC254" s="147"/>
      <c r="AD254" s="147"/>
      <c r="AE254" s="147"/>
      <c r="AF254" s="147"/>
      <c r="AG254" s="147" t="s">
        <v>119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3" x14ac:dyDescent="0.2">
      <c r="A255" s="154"/>
      <c r="B255" s="155"/>
      <c r="C255" s="186" t="s">
        <v>360</v>
      </c>
      <c r="D255" s="160"/>
      <c r="E255" s="161">
        <v>8</v>
      </c>
      <c r="F255" s="158"/>
      <c r="G255" s="158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58"/>
      <c r="Z255" s="147"/>
      <c r="AA255" s="147"/>
      <c r="AB255" s="147"/>
      <c r="AC255" s="147"/>
      <c r="AD255" s="147"/>
      <c r="AE255" s="147"/>
      <c r="AF255" s="147"/>
      <c r="AG255" s="147" t="s">
        <v>119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3" x14ac:dyDescent="0.2">
      <c r="A256" s="154"/>
      <c r="B256" s="155"/>
      <c r="C256" s="186" t="s">
        <v>361</v>
      </c>
      <c r="D256" s="160"/>
      <c r="E256" s="161">
        <v>8</v>
      </c>
      <c r="F256" s="158"/>
      <c r="G256" s="158"/>
      <c r="H256" s="158"/>
      <c r="I256" s="158"/>
      <c r="J256" s="158"/>
      <c r="K256" s="158"/>
      <c r="L256" s="158"/>
      <c r="M256" s="158"/>
      <c r="N256" s="157"/>
      <c r="O256" s="157"/>
      <c r="P256" s="157"/>
      <c r="Q256" s="157"/>
      <c r="R256" s="158"/>
      <c r="S256" s="158"/>
      <c r="T256" s="158"/>
      <c r="U256" s="158"/>
      <c r="V256" s="158"/>
      <c r="W256" s="158"/>
      <c r="X256" s="158"/>
      <c r="Y256" s="158"/>
      <c r="Z256" s="147"/>
      <c r="AA256" s="147"/>
      <c r="AB256" s="147"/>
      <c r="AC256" s="147"/>
      <c r="AD256" s="147"/>
      <c r="AE256" s="147"/>
      <c r="AF256" s="147"/>
      <c r="AG256" s="147" t="s">
        <v>119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3" x14ac:dyDescent="0.2">
      <c r="A257" s="154"/>
      <c r="B257" s="155"/>
      <c r="C257" s="186" t="s">
        <v>362</v>
      </c>
      <c r="D257" s="160"/>
      <c r="E257" s="161">
        <v>8</v>
      </c>
      <c r="F257" s="158"/>
      <c r="G257" s="158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58"/>
      <c r="Z257" s="147"/>
      <c r="AA257" s="147"/>
      <c r="AB257" s="147"/>
      <c r="AC257" s="147"/>
      <c r="AD257" s="147"/>
      <c r="AE257" s="147"/>
      <c r="AF257" s="147"/>
      <c r="AG257" s="147" t="s">
        <v>119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3" x14ac:dyDescent="0.2">
      <c r="A258" s="154"/>
      <c r="B258" s="155"/>
      <c r="C258" s="186" t="s">
        <v>363</v>
      </c>
      <c r="D258" s="160"/>
      <c r="E258" s="161">
        <v>4</v>
      </c>
      <c r="F258" s="158"/>
      <c r="G258" s="158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58"/>
      <c r="Z258" s="147"/>
      <c r="AA258" s="147"/>
      <c r="AB258" s="147"/>
      <c r="AC258" s="147"/>
      <c r="AD258" s="147"/>
      <c r="AE258" s="147"/>
      <c r="AF258" s="147"/>
      <c r="AG258" s="147" t="s">
        <v>119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3" x14ac:dyDescent="0.2">
      <c r="A259" s="154"/>
      <c r="B259" s="155"/>
      <c r="C259" s="186" t="s">
        <v>364</v>
      </c>
      <c r="D259" s="160"/>
      <c r="E259" s="161">
        <v>4</v>
      </c>
      <c r="F259" s="158"/>
      <c r="G259" s="158"/>
      <c r="H259" s="158"/>
      <c r="I259" s="158"/>
      <c r="J259" s="158"/>
      <c r="K259" s="158"/>
      <c r="L259" s="158"/>
      <c r="M259" s="158"/>
      <c r="N259" s="157"/>
      <c r="O259" s="157"/>
      <c r="P259" s="157"/>
      <c r="Q259" s="157"/>
      <c r="R259" s="158"/>
      <c r="S259" s="158"/>
      <c r="T259" s="158"/>
      <c r="U259" s="158"/>
      <c r="V259" s="158"/>
      <c r="W259" s="158"/>
      <c r="X259" s="158"/>
      <c r="Y259" s="158"/>
      <c r="Z259" s="147"/>
      <c r="AA259" s="147"/>
      <c r="AB259" s="147"/>
      <c r="AC259" s="147"/>
      <c r="AD259" s="147"/>
      <c r="AE259" s="147"/>
      <c r="AF259" s="147"/>
      <c r="AG259" s="147" t="s">
        <v>119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3" x14ac:dyDescent="0.2">
      <c r="A260" s="154"/>
      <c r="B260" s="155"/>
      <c r="C260" s="186" t="s">
        <v>365</v>
      </c>
      <c r="D260" s="160"/>
      <c r="E260" s="161">
        <v>4</v>
      </c>
      <c r="F260" s="158"/>
      <c r="G260" s="158"/>
      <c r="H260" s="158"/>
      <c r="I260" s="158"/>
      <c r="J260" s="158"/>
      <c r="K260" s="158"/>
      <c r="L260" s="158"/>
      <c r="M260" s="158"/>
      <c r="N260" s="157"/>
      <c r="O260" s="157"/>
      <c r="P260" s="157"/>
      <c r="Q260" s="157"/>
      <c r="R260" s="158"/>
      <c r="S260" s="158"/>
      <c r="T260" s="158"/>
      <c r="U260" s="158"/>
      <c r="V260" s="158"/>
      <c r="W260" s="158"/>
      <c r="X260" s="158"/>
      <c r="Y260" s="158"/>
      <c r="Z260" s="147"/>
      <c r="AA260" s="147"/>
      <c r="AB260" s="147"/>
      <c r="AC260" s="147"/>
      <c r="AD260" s="147"/>
      <c r="AE260" s="147"/>
      <c r="AF260" s="147"/>
      <c r="AG260" s="147" t="s">
        <v>119</v>
      </c>
      <c r="AH260" s="147">
        <v>0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3" x14ac:dyDescent="0.2">
      <c r="A261" s="154"/>
      <c r="B261" s="155"/>
      <c r="C261" s="186" t="s">
        <v>366</v>
      </c>
      <c r="D261" s="160"/>
      <c r="E261" s="161">
        <v>2</v>
      </c>
      <c r="F261" s="158"/>
      <c r="G261" s="158"/>
      <c r="H261" s="158"/>
      <c r="I261" s="158"/>
      <c r="J261" s="158"/>
      <c r="K261" s="158"/>
      <c r="L261" s="158"/>
      <c r="M261" s="158"/>
      <c r="N261" s="157"/>
      <c r="O261" s="157"/>
      <c r="P261" s="157"/>
      <c r="Q261" s="157"/>
      <c r="R261" s="158"/>
      <c r="S261" s="158"/>
      <c r="T261" s="158"/>
      <c r="U261" s="158"/>
      <c r="V261" s="158"/>
      <c r="W261" s="158"/>
      <c r="X261" s="158"/>
      <c r="Y261" s="158"/>
      <c r="Z261" s="147"/>
      <c r="AA261" s="147"/>
      <c r="AB261" s="147"/>
      <c r="AC261" s="147"/>
      <c r="AD261" s="147"/>
      <c r="AE261" s="147"/>
      <c r="AF261" s="147"/>
      <c r="AG261" s="147" t="s">
        <v>119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3" x14ac:dyDescent="0.2">
      <c r="A262" s="154"/>
      <c r="B262" s="155"/>
      <c r="C262" s="186" t="s">
        <v>367</v>
      </c>
      <c r="D262" s="160"/>
      <c r="E262" s="161">
        <v>8</v>
      </c>
      <c r="F262" s="158"/>
      <c r="G262" s="158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58"/>
      <c r="Z262" s="147"/>
      <c r="AA262" s="147"/>
      <c r="AB262" s="147"/>
      <c r="AC262" s="147"/>
      <c r="AD262" s="147"/>
      <c r="AE262" s="147"/>
      <c r="AF262" s="147"/>
      <c r="AG262" s="147" t="s">
        <v>119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3" x14ac:dyDescent="0.2">
      <c r="A263" s="154"/>
      <c r="B263" s="155"/>
      <c r="C263" s="186" t="s">
        <v>368</v>
      </c>
      <c r="D263" s="160"/>
      <c r="E263" s="161">
        <v>8</v>
      </c>
      <c r="F263" s="158"/>
      <c r="G263" s="158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58"/>
      <c r="Z263" s="147"/>
      <c r="AA263" s="147"/>
      <c r="AB263" s="147"/>
      <c r="AC263" s="147"/>
      <c r="AD263" s="147"/>
      <c r="AE263" s="147"/>
      <c r="AF263" s="147"/>
      <c r="AG263" s="147" t="s">
        <v>119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3" x14ac:dyDescent="0.2">
      <c r="A264" s="154"/>
      <c r="B264" s="155"/>
      <c r="C264" s="186" t="s">
        <v>369</v>
      </c>
      <c r="D264" s="160"/>
      <c r="E264" s="161">
        <v>8</v>
      </c>
      <c r="F264" s="158"/>
      <c r="G264" s="158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58"/>
      <c r="Z264" s="147"/>
      <c r="AA264" s="147"/>
      <c r="AB264" s="147"/>
      <c r="AC264" s="147"/>
      <c r="AD264" s="147"/>
      <c r="AE264" s="147"/>
      <c r="AF264" s="147"/>
      <c r="AG264" s="147" t="s">
        <v>119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3" x14ac:dyDescent="0.2">
      <c r="A265" s="154"/>
      <c r="B265" s="155"/>
      <c r="C265" s="186" t="s">
        <v>370</v>
      </c>
      <c r="D265" s="160"/>
      <c r="E265" s="161">
        <v>1</v>
      </c>
      <c r="F265" s="158"/>
      <c r="G265" s="158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7"/>
      <c r="AA265" s="147"/>
      <c r="AB265" s="147"/>
      <c r="AC265" s="147"/>
      <c r="AD265" s="147"/>
      <c r="AE265" s="147"/>
      <c r="AF265" s="147"/>
      <c r="AG265" s="147" t="s">
        <v>119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3" x14ac:dyDescent="0.2">
      <c r="A266" s="154"/>
      <c r="B266" s="155"/>
      <c r="C266" s="186" t="s">
        <v>371</v>
      </c>
      <c r="D266" s="160"/>
      <c r="E266" s="161">
        <v>4</v>
      </c>
      <c r="F266" s="158"/>
      <c r="G266" s="158"/>
      <c r="H266" s="158"/>
      <c r="I266" s="158"/>
      <c r="J266" s="158"/>
      <c r="K266" s="158"/>
      <c r="L266" s="158"/>
      <c r="M266" s="158"/>
      <c r="N266" s="157"/>
      <c r="O266" s="157"/>
      <c r="P266" s="157"/>
      <c r="Q266" s="157"/>
      <c r="R266" s="158"/>
      <c r="S266" s="158"/>
      <c r="T266" s="158"/>
      <c r="U266" s="158"/>
      <c r="V266" s="158"/>
      <c r="W266" s="158"/>
      <c r="X266" s="158"/>
      <c r="Y266" s="158"/>
      <c r="Z266" s="147"/>
      <c r="AA266" s="147"/>
      <c r="AB266" s="147"/>
      <c r="AC266" s="147"/>
      <c r="AD266" s="147"/>
      <c r="AE266" s="147"/>
      <c r="AF266" s="147"/>
      <c r="AG266" s="147" t="s">
        <v>119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3" x14ac:dyDescent="0.2">
      <c r="A267" s="154"/>
      <c r="B267" s="155"/>
      <c r="C267" s="186" t="s">
        <v>372</v>
      </c>
      <c r="D267" s="160"/>
      <c r="E267" s="161">
        <v>4</v>
      </c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7"/>
      <c r="AA267" s="147"/>
      <c r="AB267" s="147"/>
      <c r="AC267" s="147"/>
      <c r="AD267" s="147"/>
      <c r="AE267" s="147"/>
      <c r="AF267" s="147"/>
      <c r="AG267" s="147" t="s">
        <v>119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3" x14ac:dyDescent="0.2">
      <c r="A268" s="154"/>
      <c r="B268" s="155"/>
      <c r="C268" s="186" t="s">
        <v>373</v>
      </c>
      <c r="D268" s="160"/>
      <c r="E268" s="161">
        <v>4</v>
      </c>
      <c r="F268" s="158"/>
      <c r="G268" s="158"/>
      <c r="H268" s="158"/>
      <c r="I268" s="158"/>
      <c r="J268" s="158"/>
      <c r="K268" s="158"/>
      <c r="L268" s="158"/>
      <c r="M268" s="158"/>
      <c r="N268" s="157"/>
      <c r="O268" s="157"/>
      <c r="P268" s="157"/>
      <c r="Q268" s="157"/>
      <c r="R268" s="158"/>
      <c r="S268" s="158"/>
      <c r="T268" s="158"/>
      <c r="U268" s="158"/>
      <c r="V268" s="158"/>
      <c r="W268" s="158"/>
      <c r="X268" s="158"/>
      <c r="Y268" s="158"/>
      <c r="Z268" s="147"/>
      <c r="AA268" s="147"/>
      <c r="AB268" s="147"/>
      <c r="AC268" s="147"/>
      <c r="AD268" s="147"/>
      <c r="AE268" s="147"/>
      <c r="AF268" s="147"/>
      <c r="AG268" s="147" t="s">
        <v>119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3" x14ac:dyDescent="0.2">
      <c r="A269" s="154"/>
      <c r="B269" s="155"/>
      <c r="C269" s="186" t="s">
        <v>374</v>
      </c>
      <c r="D269" s="160"/>
      <c r="E269" s="161">
        <v>4</v>
      </c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7"/>
      <c r="AA269" s="147"/>
      <c r="AB269" s="147"/>
      <c r="AC269" s="147"/>
      <c r="AD269" s="147"/>
      <c r="AE269" s="147"/>
      <c r="AF269" s="147"/>
      <c r="AG269" s="147" t="s">
        <v>119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3" x14ac:dyDescent="0.2">
      <c r="A270" s="154"/>
      <c r="B270" s="155"/>
      <c r="C270" s="186" t="s">
        <v>375</v>
      </c>
      <c r="D270" s="160"/>
      <c r="E270" s="161">
        <v>2</v>
      </c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58"/>
      <c r="Z270" s="147"/>
      <c r="AA270" s="147"/>
      <c r="AB270" s="147"/>
      <c r="AC270" s="147"/>
      <c r="AD270" s="147"/>
      <c r="AE270" s="147"/>
      <c r="AF270" s="147"/>
      <c r="AG270" s="147" t="s">
        <v>119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3" x14ac:dyDescent="0.2">
      <c r="A271" s="154"/>
      <c r="B271" s="155"/>
      <c r="C271" s="186" t="s">
        <v>376</v>
      </c>
      <c r="D271" s="160"/>
      <c r="E271" s="161">
        <v>4</v>
      </c>
      <c r="F271" s="158"/>
      <c r="G271" s="158"/>
      <c r="H271" s="158"/>
      <c r="I271" s="158"/>
      <c r="J271" s="158"/>
      <c r="K271" s="158"/>
      <c r="L271" s="158"/>
      <c r="M271" s="158"/>
      <c r="N271" s="157"/>
      <c r="O271" s="157"/>
      <c r="P271" s="157"/>
      <c r="Q271" s="157"/>
      <c r="R271" s="158"/>
      <c r="S271" s="158"/>
      <c r="T271" s="158"/>
      <c r="U271" s="158"/>
      <c r="V271" s="158"/>
      <c r="W271" s="158"/>
      <c r="X271" s="158"/>
      <c r="Y271" s="158"/>
      <c r="Z271" s="147"/>
      <c r="AA271" s="147"/>
      <c r="AB271" s="147"/>
      <c r="AC271" s="147"/>
      <c r="AD271" s="147"/>
      <c r="AE271" s="147"/>
      <c r="AF271" s="147"/>
      <c r="AG271" s="147" t="s">
        <v>119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3" x14ac:dyDescent="0.2">
      <c r="A272" s="154"/>
      <c r="B272" s="155"/>
      <c r="C272" s="186" t="s">
        <v>377</v>
      </c>
      <c r="D272" s="160"/>
      <c r="E272" s="161">
        <v>4</v>
      </c>
      <c r="F272" s="158"/>
      <c r="G272" s="158"/>
      <c r="H272" s="158"/>
      <c r="I272" s="158"/>
      <c r="J272" s="158"/>
      <c r="K272" s="158"/>
      <c r="L272" s="158"/>
      <c r="M272" s="158"/>
      <c r="N272" s="157"/>
      <c r="O272" s="157"/>
      <c r="P272" s="157"/>
      <c r="Q272" s="157"/>
      <c r="R272" s="158"/>
      <c r="S272" s="158"/>
      <c r="T272" s="158"/>
      <c r="U272" s="158"/>
      <c r="V272" s="158"/>
      <c r="W272" s="158"/>
      <c r="X272" s="158"/>
      <c r="Y272" s="158"/>
      <c r="Z272" s="147"/>
      <c r="AA272" s="147"/>
      <c r="AB272" s="147"/>
      <c r="AC272" s="147"/>
      <c r="AD272" s="147"/>
      <c r="AE272" s="147"/>
      <c r="AF272" s="147"/>
      <c r="AG272" s="147" t="s">
        <v>119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3" x14ac:dyDescent="0.2">
      <c r="A273" s="154"/>
      <c r="B273" s="155"/>
      <c r="C273" s="186" t="s">
        <v>378</v>
      </c>
      <c r="D273" s="160"/>
      <c r="E273" s="161">
        <v>4</v>
      </c>
      <c r="F273" s="158"/>
      <c r="G273" s="158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58"/>
      <c r="Z273" s="147"/>
      <c r="AA273" s="147"/>
      <c r="AB273" s="147"/>
      <c r="AC273" s="147"/>
      <c r="AD273" s="147"/>
      <c r="AE273" s="147"/>
      <c r="AF273" s="147"/>
      <c r="AG273" s="147" t="s">
        <v>119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3" x14ac:dyDescent="0.2">
      <c r="A274" s="154"/>
      <c r="B274" s="155"/>
      <c r="C274" s="186" t="s">
        <v>379</v>
      </c>
      <c r="D274" s="160"/>
      <c r="E274" s="161">
        <v>4</v>
      </c>
      <c r="F274" s="158"/>
      <c r="G274" s="158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58"/>
      <c r="Z274" s="147"/>
      <c r="AA274" s="147"/>
      <c r="AB274" s="147"/>
      <c r="AC274" s="147"/>
      <c r="AD274" s="147"/>
      <c r="AE274" s="147"/>
      <c r="AF274" s="147"/>
      <c r="AG274" s="147" t="s">
        <v>119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3" x14ac:dyDescent="0.2">
      <c r="A275" s="154"/>
      <c r="B275" s="155"/>
      <c r="C275" s="186" t="s">
        <v>380</v>
      </c>
      <c r="D275" s="160"/>
      <c r="E275" s="161">
        <v>4</v>
      </c>
      <c r="F275" s="158"/>
      <c r="G275" s="158"/>
      <c r="H275" s="158"/>
      <c r="I275" s="158"/>
      <c r="J275" s="158"/>
      <c r="K275" s="158"/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Y275" s="158"/>
      <c r="Z275" s="147"/>
      <c r="AA275" s="147"/>
      <c r="AB275" s="147"/>
      <c r="AC275" s="147"/>
      <c r="AD275" s="147"/>
      <c r="AE275" s="147"/>
      <c r="AF275" s="147"/>
      <c r="AG275" s="147" t="s">
        <v>119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3" x14ac:dyDescent="0.2">
      <c r="A276" s="154"/>
      <c r="B276" s="155"/>
      <c r="C276" s="186" t="s">
        <v>381</v>
      </c>
      <c r="D276" s="160"/>
      <c r="E276" s="161">
        <v>4</v>
      </c>
      <c r="F276" s="158"/>
      <c r="G276" s="158"/>
      <c r="H276" s="158"/>
      <c r="I276" s="158"/>
      <c r="J276" s="158"/>
      <c r="K276" s="158"/>
      <c r="L276" s="158"/>
      <c r="M276" s="158"/>
      <c r="N276" s="157"/>
      <c r="O276" s="157"/>
      <c r="P276" s="157"/>
      <c r="Q276" s="157"/>
      <c r="R276" s="158"/>
      <c r="S276" s="158"/>
      <c r="T276" s="158"/>
      <c r="U276" s="158"/>
      <c r="V276" s="158"/>
      <c r="W276" s="158"/>
      <c r="X276" s="158"/>
      <c r="Y276" s="158"/>
      <c r="Z276" s="147"/>
      <c r="AA276" s="147"/>
      <c r="AB276" s="147"/>
      <c r="AC276" s="147"/>
      <c r="AD276" s="147"/>
      <c r="AE276" s="147"/>
      <c r="AF276" s="147"/>
      <c r="AG276" s="147" t="s">
        <v>119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3" x14ac:dyDescent="0.2">
      <c r="A277" s="154"/>
      <c r="B277" s="155"/>
      <c r="C277" s="186" t="s">
        <v>382</v>
      </c>
      <c r="D277" s="160"/>
      <c r="E277" s="161">
        <v>4</v>
      </c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7"/>
      <c r="AA277" s="147"/>
      <c r="AB277" s="147"/>
      <c r="AC277" s="147"/>
      <c r="AD277" s="147"/>
      <c r="AE277" s="147"/>
      <c r="AF277" s="147"/>
      <c r="AG277" s="147" t="s">
        <v>119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3" x14ac:dyDescent="0.2">
      <c r="A278" s="154"/>
      <c r="B278" s="155"/>
      <c r="C278" s="186" t="s">
        <v>383</v>
      </c>
      <c r="D278" s="160"/>
      <c r="E278" s="161">
        <v>2</v>
      </c>
      <c r="F278" s="158"/>
      <c r="G278" s="158"/>
      <c r="H278" s="158"/>
      <c r="I278" s="158"/>
      <c r="J278" s="158"/>
      <c r="K278" s="158"/>
      <c r="L278" s="158"/>
      <c r="M278" s="158"/>
      <c r="N278" s="157"/>
      <c r="O278" s="157"/>
      <c r="P278" s="157"/>
      <c r="Q278" s="157"/>
      <c r="R278" s="158"/>
      <c r="S278" s="158"/>
      <c r="T278" s="158"/>
      <c r="U278" s="158"/>
      <c r="V278" s="158"/>
      <c r="W278" s="158"/>
      <c r="X278" s="158"/>
      <c r="Y278" s="158"/>
      <c r="Z278" s="147"/>
      <c r="AA278" s="147"/>
      <c r="AB278" s="147"/>
      <c r="AC278" s="147"/>
      <c r="AD278" s="147"/>
      <c r="AE278" s="147"/>
      <c r="AF278" s="147"/>
      <c r="AG278" s="147" t="s">
        <v>119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3" x14ac:dyDescent="0.2">
      <c r="A279" s="154"/>
      <c r="B279" s="155"/>
      <c r="C279" s="186" t="s">
        <v>384</v>
      </c>
      <c r="D279" s="160"/>
      <c r="E279" s="161">
        <v>2</v>
      </c>
      <c r="F279" s="158"/>
      <c r="G279" s="158"/>
      <c r="H279" s="158"/>
      <c r="I279" s="158"/>
      <c r="J279" s="158"/>
      <c r="K279" s="158"/>
      <c r="L279" s="158"/>
      <c r="M279" s="158"/>
      <c r="N279" s="157"/>
      <c r="O279" s="157"/>
      <c r="P279" s="157"/>
      <c r="Q279" s="157"/>
      <c r="R279" s="158"/>
      <c r="S279" s="158"/>
      <c r="T279" s="158"/>
      <c r="U279" s="158"/>
      <c r="V279" s="158"/>
      <c r="W279" s="158"/>
      <c r="X279" s="158"/>
      <c r="Y279" s="158"/>
      <c r="Z279" s="147"/>
      <c r="AA279" s="147"/>
      <c r="AB279" s="147"/>
      <c r="AC279" s="147"/>
      <c r="AD279" s="147"/>
      <c r="AE279" s="147"/>
      <c r="AF279" s="147"/>
      <c r="AG279" s="147" t="s">
        <v>119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3" x14ac:dyDescent="0.2">
      <c r="A280" s="154"/>
      <c r="B280" s="155"/>
      <c r="C280" s="186" t="s">
        <v>385</v>
      </c>
      <c r="D280" s="160"/>
      <c r="E280" s="161">
        <v>4</v>
      </c>
      <c r="F280" s="158"/>
      <c r="G280" s="158"/>
      <c r="H280" s="158"/>
      <c r="I280" s="158"/>
      <c r="J280" s="158"/>
      <c r="K280" s="158"/>
      <c r="L280" s="158"/>
      <c r="M280" s="158"/>
      <c r="N280" s="157"/>
      <c r="O280" s="157"/>
      <c r="P280" s="157"/>
      <c r="Q280" s="157"/>
      <c r="R280" s="158"/>
      <c r="S280" s="158"/>
      <c r="T280" s="158"/>
      <c r="U280" s="158"/>
      <c r="V280" s="158"/>
      <c r="W280" s="158"/>
      <c r="X280" s="158"/>
      <c r="Y280" s="158"/>
      <c r="Z280" s="147"/>
      <c r="AA280" s="147"/>
      <c r="AB280" s="147"/>
      <c r="AC280" s="147"/>
      <c r="AD280" s="147"/>
      <c r="AE280" s="147"/>
      <c r="AF280" s="147"/>
      <c r="AG280" s="147" t="s">
        <v>119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3" x14ac:dyDescent="0.2">
      <c r="A281" s="154"/>
      <c r="B281" s="155"/>
      <c r="C281" s="186" t="s">
        <v>386</v>
      </c>
      <c r="D281" s="160"/>
      <c r="E281" s="161">
        <v>4</v>
      </c>
      <c r="F281" s="158"/>
      <c r="G281" s="158"/>
      <c r="H281" s="158"/>
      <c r="I281" s="158"/>
      <c r="J281" s="158"/>
      <c r="K281" s="158"/>
      <c r="L281" s="158"/>
      <c r="M281" s="158"/>
      <c r="N281" s="157"/>
      <c r="O281" s="157"/>
      <c r="P281" s="157"/>
      <c r="Q281" s="157"/>
      <c r="R281" s="158"/>
      <c r="S281" s="158"/>
      <c r="T281" s="158"/>
      <c r="U281" s="158"/>
      <c r="V281" s="158"/>
      <c r="W281" s="158"/>
      <c r="X281" s="158"/>
      <c r="Y281" s="158"/>
      <c r="Z281" s="147"/>
      <c r="AA281" s="147"/>
      <c r="AB281" s="147"/>
      <c r="AC281" s="147"/>
      <c r="AD281" s="147"/>
      <c r="AE281" s="147"/>
      <c r="AF281" s="147"/>
      <c r="AG281" s="147" t="s">
        <v>119</v>
      </c>
      <c r="AH281" s="147">
        <v>0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3" x14ac:dyDescent="0.2">
      <c r="A282" s="154"/>
      <c r="B282" s="155"/>
      <c r="C282" s="186" t="s">
        <v>387</v>
      </c>
      <c r="D282" s="160"/>
      <c r="E282" s="161">
        <v>4</v>
      </c>
      <c r="F282" s="158"/>
      <c r="G282" s="158"/>
      <c r="H282" s="158"/>
      <c r="I282" s="158"/>
      <c r="J282" s="158"/>
      <c r="K282" s="158"/>
      <c r="L282" s="158"/>
      <c r="M282" s="158"/>
      <c r="N282" s="157"/>
      <c r="O282" s="157"/>
      <c r="P282" s="157"/>
      <c r="Q282" s="157"/>
      <c r="R282" s="158"/>
      <c r="S282" s="158"/>
      <c r="T282" s="158"/>
      <c r="U282" s="158"/>
      <c r="V282" s="158"/>
      <c r="W282" s="158"/>
      <c r="X282" s="158"/>
      <c r="Y282" s="158"/>
      <c r="Z282" s="147"/>
      <c r="AA282" s="147"/>
      <c r="AB282" s="147"/>
      <c r="AC282" s="147"/>
      <c r="AD282" s="147"/>
      <c r="AE282" s="147"/>
      <c r="AF282" s="147"/>
      <c r="AG282" s="147" t="s">
        <v>119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3" x14ac:dyDescent="0.2">
      <c r="A283" s="154"/>
      <c r="B283" s="155"/>
      <c r="C283" s="186" t="s">
        <v>388</v>
      </c>
      <c r="D283" s="160"/>
      <c r="E283" s="161">
        <v>1</v>
      </c>
      <c r="F283" s="158"/>
      <c r="G283" s="158"/>
      <c r="H283" s="158"/>
      <c r="I283" s="158"/>
      <c r="J283" s="158"/>
      <c r="K283" s="158"/>
      <c r="L283" s="158"/>
      <c r="M283" s="158"/>
      <c r="N283" s="157"/>
      <c r="O283" s="157"/>
      <c r="P283" s="157"/>
      <c r="Q283" s="157"/>
      <c r="R283" s="158"/>
      <c r="S283" s="158"/>
      <c r="T283" s="158"/>
      <c r="U283" s="158"/>
      <c r="V283" s="158"/>
      <c r="W283" s="158"/>
      <c r="X283" s="158"/>
      <c r="Y283" s="158"/>
      <c r="Z283" s="147"/>
      <c r="AA283" s="147"/>
      <c r="AB283" s="147"/>
      <c r="AC283" s="147"/>
      <c r="AD283" s="147"/>
      <c r="AE283" s="147"/>
      <c r="AF283" s="147"/>
      <c r="AG283" s="147" t="s">
        <v>119</v>
      </c>
      <c r="AH283" s="147">
        <v>0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3" x14ac:dyDescent="0.2">
      <c r="A284" s="154"/>
      <c r="B284" s="155"/>
      <c r="C284" s="186" t="s">
        <v>389</v>
      </c>
      <c r="D284" s="160"/>
      <c r="E284" s="161">
        <v>2</v>
      </c>
      <c r="F284" s="158"/>
      <c r="G284" s="158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58"/>
      <c r="Z284" s="147"/>
      <c r="AA284" s="147"/>
      <c r="AB284" s="147"/>
      <c r="AC284" s="147"/>
      <c r="AD284" s="147"/>
      <c r="AE284" s="147"/>
      <c r="AF284" s="147"/>
      <c r="AG284" s="147" t="s">
        <v>119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3" x14ac:dyDescent="0.2">
      <c r="A285" s="154"/>
      <c r="B285" s="155"/>
      <c r="C285" s="186" t="s">
        <v>390</v>
      </c>
      <c r="D285" s="160"/>
      <c r="E285" s="161">
        <v>1</v>
      </c>
      <c r="F285" s="158"/>
      <c r="G285" s="158"/>
      <c r="H285" s="158"/>
      <c r="I285" s="158"/>
      <c r="J285" s="158"/>
      <c r="K285" s="158"/>
      <c r="L285" s="158"/>
      <c r="M285" s="158"/>
      <c r="N285" s="157"/>
      <c r="O285" s="157"/>
      <c r="P285" s="157"/>
      <c r="Q285" s="157"/>
      <c r="R285" s="158"/>
      <c r="S285" s="158"/>
      <c r="T285" s="158"/>
      <c r="U285" s="158"/>
      <c r="V285" s="158"/>
      <c r="W285" s="158"/>
      <c r="X285" s="158"/>
      <c r="Y285" s="158"/>
      <c r="Z285" s="147"/>
      <c r="AA285" s="147"/>
      <c r="AB285" s="147"/>
      <c r="AC285" s="147"/>
      <c r="AD285" s="147"/>
      <c r="AE285" s="147"/>
      <c r="AF285" s="147"/>
      <c r="AG285" s="147" t="s">
        <v>119</v>
      </c>
      <c r="AH285" s="147">
        <v>0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3" x14ac:dyDescent="0.2">
      <c r="A286" s="154"/>
      <c r="B286" s="155"/>
      <c r="C286" s="186" t="s">
        <v>391</v>
      </c>
      <c r="D286" s="160"/>
      <c r="E286" s="161">
        <v>1</v>
      </c>
      <c r="F286" s="158"/>
      <c r="G286" s="158"/>
      <c r="H286" s="158"/>
      <c r="I286" s="158"/>
      <c r="J286" s="158"/>
      <c r="K286" s="158"/>
      <c r="L286" s="158"/>
      <c r="M286" s="158"/>
      <c r="N286" s="157"/>
      <c r="O286" s="157"/>
      <c r="P286" s="157"/>
      <c r="Q286" s="157"/>
      <c r="R286" s="158"/>
      <c r="S286" s="158"/>
      <c r="T286" s="158"/>
      <c r="U286" s="158"/>
      <c r="V286" s="158"/>
      <c r="W286" s="158"/>
      <c r="X286" s="158"/>
      <c r="Y286" s="158"/>
      <c r="Z286" s="147"/>
      <c r="AA286" s="147"/>
      <c r="AB286" s="147"/>
      <c r="AC286" s="147"/>
      <c r="AD286" s="147"/>
      <c r="AE286" s="147"/>
      <c r="AF286" s="147"/>
      <c r="AG286" s="147" t="s">
        <v>119</v>
      </c>
      <c r="AH286" s="147">
        <v>0</v>
      </c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3" x14ac:dyDescent="0.2">
      <c r="A287" s="154"/>
      <c r="B287" s="155"/>
      <c r="C287" s="186" t="s">
        <v>392</v>
      </c>
      <c r="D287" s="160"/>
      <c r="E287" s="161">
        <v>1</v>
      </c>
      <c r="F287" s="158"/>
      <c r="G287" s="158"/>
      <c r="H287" s="158"/>
      <c r="I287" s="158"/>
      <c r="J287" s="158"/>
      <c r="K287" s="158"/>
      <c r="L287" s="158"/>
      <c r="M287" s="158"/>
      <c r="N287" s="157"/>
      <c r="O287" s="157"/>
      <c r="P287" s="157"/>
      <c r="Q287" s="157"/>
      <c r="R287" s="158"/>
      <c r="S287" s="158"/>
      <c r="T287" s="158"/>
      <c r="U287" s="158"/>
      <c r="V287" s="158"/>
      <c r="W287" s="158"/>
      <c r="X287" s="158"/>
      <c r="Y287" s="158"/>
      <c r="Z287" s="147"/>
      <c r="AA287" s="147"/>
      <c r="AB287" s="147"/>
      <c r="AC287" s="147"/>
      <c r="AD287" s="147"/>
      <c r="AE287" s="147"/>
      <c r="AF287" s="147"/>
      <c r="AG287" s="147" t="s">
        <v>119</v>
      </c>
      <c r="AH287" s="147">
        <v>0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3" x14ac:dyDescent="0.2">
      <c r="A288" s="154"/>
      <c r="B288" s="155"/>
      <c r="C288" s="186" t="s">
        <v>393</v>
      </c>
      <c r="D288" s="160"/>
      <c r="E288" s="161">
        <v>1</v>
      </c>
      <c r="F288" s="158"/>
      <c r="G288" s="158"/>
      <c r="H288" s="158"/>
      <c r="I288" s="158"/>
      <c r="J288" s="158"/>
      <c r="K288" s="158"/>
      <c r="L288" s="158"/>
      <c r="M288" s="158"/>
      <c r="N288" s="157"/>
      <c r="O288" s="157"/>
      <c r="P288" s="157"/>
      <c r="Q288" s="157"/>
      <c r="R288" s="158"/>
      <c r="S288" s="158"/>
      <c r="T288" s="158"/>
      <c r="U288" s="158"/>
      <c r="V288" s="158"/>
      <c r="W288" s="158"/>
      <c r="X288" s="158"/>
      <c r="Y288" s="158"/>
      <c r="Z288" s="147"/>
      <c r="AA288" s="147"/>
      <c r="AB288" s="147"/>
      <c r="AC288" s="147"/>
      <c r="AD288" s="147"/>
      <c r="AE288" s="147"/>
      <c r="AF288" s="147"/>
      <c r="AG288" s="147" t="s">
        <v>119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3" x14ac:dyDescent="0.2">
      <c r="A289" s="154"/>
      <c r="B289" s="155"/>
      <c r="C289" s="186" t="s">
        <v>394</v>
      </c>
      <c r="D289" s="160"/>
      <c r="E289" s="161">
        <v>1</v>
      </c>
      <c r="F289" s="158"/>
      <c r="G289" s="158"/>
      <c r="H289" s="158"/>
      <c r="I289" s="158"/>
      <c r="J289" s="158"/>
      <c r="K289" s="158"/>
      <c r="L289" s="158"/>
      <c r="M289" s="158"/>
      <c r="N289" s="157"/>
      <c r="O289" s="157"/>
      <c r="P289" s="157"/>
      <c r="Q289" s="157"/>
      <c r="R289" s="158"/>
      <c r="S289" s="158"/>
      <c r="T289" s="158"/>
      <c r="U289" s="158"/>
      <c r="V289" s="158"/>
      <c r="W289" s="158"/>
      <c r="X289" s="158"/>
      <c r="Y289" s="158"/>
      <c r="Z289" s="147"/>
      <c r="AA289" s="147"/>
      <c r="AB289" s="147"/>
      <c r="AC289" s="147"/>
      <c r="AD289" s="147"/>
      <c r="AE289" s="147"/>
      <c r="AF289" s="147"/>
      <c r="AG289" s="147" t="s">
        <v>119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3" x14ac:dyDescent="0.2">
      <c r="A290" s="154"/>
      <c r="B290" s="155"/>
      <c r="C290" s="186" t="s">
        <v>395</v>
      </c>
      <c r="D290" s="160"/>
      <c r="E290" s="161">
        <v>1</v>
      </c>
      <c r="F290" s="158"/>
      <c r="G290" s="158"/>
      <c r="H290" s="158"/>
      <c r="I290" s="158"/>
      <c r="J290" s="158"/>
      <c r="K290" s="158"/>
      <c r="L290" s="158"/>
      <c r="M290" s="158"/>
      <c r="N290" s="157"/>
      <c r="O290" s="157"/>
      <c r="P290" s="157"/>
      <c r="Q290" s="157"/>
      <c r="R290" s="158"/>
      <c r="S290" s="158"/>
      <c r="T290" s="158"/>
      <c r="U290" s="158"/>
      <c r="V290" s="158"/>
      <c r="W290" s="158"/>
      <c r="X290" s="158"/>
      <c r="Y290" s="158"/>
      <c r="Z290" s="147"/>
      <c r="AA290" s="147"/>
      <c r="AB290" s="147"/>
      <c r="AC290" s="147"/>
      <c r="AD290" s="147"/>
      <c r="AE290" s="147"/>
      <c r="AF290" s="147"/>
      <c r="AG290" s="147" t="s">
        <v>119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3" x14ac:dyDescent="0.2">
      <c r="A291" s="154"/>
      <c r="B291" s="155"/>
      <c r="C291" s="186" t="s">
        <v>396</v>
      </c>
      <c r="D291" s="160"/>
      <c r="E291" s="161">
        <v>1</v>
      </c>
      <c r="F291" s="158"/>
      <c r="G291" s="158"/>
      <c r="H291" s="158"/>
      <c r="I291" s="158"/>
      <c r="J291" s="158"/>
      <c r="K291" s="158"/>
      <c r="L291" s="158"/>
      <c r="M291" s="158"/>
      <c r="N291" s="157"/>
      <c r="O291" s="157"/>
      <c r="P291" s="157"/>
      <c r="Q291" s="157"/>
      <c r="R291" s="158"/>
      <c r="S291" s="158"/>
      <c r="T291" s="158"/>
      <c r="U291" s="158"/>
      <c r="V291" s="158"/>
      <c r="W291" s="158"/>
      <c r="X291" s="158"/>
      <c r="Y291" s="158"/>
      <c r="Z291" s="147"/>
      <c r="AA291" s="147"/>
      <c r="AB291" s="147"/>
      <c r="AC291" s="147"/>
      <c r="AD291" s="147"/>
      <c r="AE291" s="147"/>
      <c r="AF291" s="147"/>
      <c r="AG291" s="147" t="s">
        <v>119</v>
      </c>
      <c r="AH291" s="147">
        <v>0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3" x14ac:dyDescent="0.2">
      <c r="A292" s="154"/>
      <c r="B292" s="155"/>
      <c r="C292" s="186" t="s">
        <v>397</v>
      </c>
      <c r="D292" s="160"/>
      <c r="E292" s="161">
        <v>1</v>
      </c>
      <c r="F292" s="158"/>
      <c r="G292" s="158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7"/>
      <c r="AA292" s="147"/>
      <c r="AB292" s="147"/>
      <c r="AC292" s="147"/>
      <c r="AD292" s="147"/>
      <c r="AE292" s="147"/>
      <c r="AF292" s="147"/>
      <c r="AG292" s="147" t="s">
        <v>119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3" x14ac:dyDescent="0.2">
      <c r="A293" s="154"/>
      <c r="B293" s="155"/>
      <c r="C293" s="186" t="s">
        <v>398</v>
      </c>
      <c r="D293" s="160"/>
      <c r="E293" s="161">
        <v>1</v>
      </c>
      <c r="F293" s="158"/>
      <c r="G293" s="158"/>
      <c r="H293" s="158"/>
      <c r="I293" s="158"/>
      <c r="J293" s="158"/>
      <c r="K293" s="158"/>
      <c r="L293" s="158"/>
      <c r="M293" s="158"/>
      <c r="N293" s="157"/>
      <c r="O293" s="157"/>
      <c r="P293" s="157"/>
      <c r="Q293" s="157"/>
      <c r="R293" s="158"/>
      <c r="S293" s="158"/>
      <c r="T293" s="158"/>
      <c r="U293" s="158"/>
      <c r="V293" s="158"/>
      <c r="W293" s="158"/>
      <c r="X293" s="158"/>
      <c r="Y293" s="158"/>
      <c r="Z293" s="147"/>
      <c r="AA293" s="147"/>
      <c r="AB293" s="147"/>
      <c r="AC293" s="147"/>
      <c r="AD293" s="147"/>
      <c r="AE293" s="147"/>
      <c r="AF293" s="147"/>
      <c r="AG293" s="147" t="s">
        <v>119</v>
      </c>
      <c r="AH293" s="147">
        <v>0</v>
      </c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3" x14ac:dyDescent="0.2">
      <c r="A294" s="154"/>
      <c r="B294" s="155"/>
      <c r="C294" s="186" t="s">
        <v>399</v>
      </c>
      <c r="D294" s="160"/>
      <c r="E294" s="161">
        <v>1</v>
      </c>
      <c r="F294" s="158"/>
      <c r="G294" s="158"/>
      <c r="H294" s="158"/>
      <c r="I294" s="158"/>
      <c r="J294" s="158"/>
      <c r="K294" s="158"/>
      <c r="L294" s="158"/>
      <c r="M294" s="158"/>
      <c r="N294" s="157"/>
      <c r="O294" s="157"/>
      <c r="P294" s="157"/>
      <c r="Q294" s="157"/>
      <c r="R294" s="158"/>
      <c r="S294" s="158"/>
      <c r="T294" s="158"/>
      <c r="U294" s="158"/>
      <c r="V294" s="158"/>
      <c r="W294" s="158"/>
      <c r="X294" s="158"/>
      <c r="Y294" s="158"/>
      <c r="Z294" s="147"/>
      <c r="AA294" s="147"/>
      <c r="AB294" s="147"/>
      <c r="AC294" s="147"/>
      <c r="AD294" s="147"/>
      <c r="AE294" s="147"/>
      <c r="AF294" s="147"/>
      <c r="AG294" s="147" t="s">
        <v>119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3" x14ac:dyDescent="0.2">
      <c r="A295" s="154"/>
      <c r="B295" s="155"/>
      <c r="C295" s="186" t="s">
        <v>400</v>
      </c>
      <c r="D295" s="160"/>
      <c r="E295" s="161">
        <v>1</v>
      </c>
      <c r="F295" s="158"/>
      <c r="G295" s="158"/>
      <c r="H295" s="158"/>
      <c r="I295" s="158"/>
      <c r="J295" s="158"/>
      <c r="K295" s="158"/>
      <c r="L295" s="158"/>
      <c r="M295" s="158"/>
      <c r="N295" s="157"/>
      <c r="O295" s="157"/>
      <c r="P295" s="157"/>
      <c r="Q295" s="157"/>
      <c r="R295" s="158"/>
      <c r="S295" s="158"/>
      <c r="T295" s="158"/>
      <c r="U295" s="158"/>
      <c r="V295" s="158"/>
      <c r="W295" s="158"/>
      <c r="X295" s="158"/>
      <c r="Y295" s="158"/>
      <c r="Z295" s="147"/>
      <c r="AA295" s="147"/>
      <c r="AB295" s="147"/>
      <c r="AC295" s="147"/>
      <c r="AD295" s="147"/>
      <c r="AE295" s="147"/>
      <c r="AF295" s="147"/>
      <c r="AG295" s="147" t="s">
        <v>119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3" x14ac:dyDescent="0.2">
      <c r="A296" s="154"/>
      <c r="B296" s="155"/>
      <c r="C296" s="186" t="s">
        <v>401</v>
      </c>
      <c r="D296" s="160"/>
      <c r="E296" s="161">
        <v>1</v>
      </c>
      <c r="F296" s="158"/>
      <c r="G296" s="158"/>
      <c r="H296" s="158"/>
      <c r="I296" s="158"/>
      <c r="J296" s="158"/>
      <c r="K296" s="158"/>
      <c r="L296" s="158"/>
      <c r="M296" s="158"/>
      <c r="N296" s="157"/>
      <c r="O296" s="157"/>
      <c r="P296" s="157"/>
      <c r="Q296" s="157"/>
      <c r="R296" s="158"/>
      <c r="S296" s="158"/>
      <c r="T296" s="158"/>
      <c r="U296" s="158"/>
      <c r="V296" s="158"/>
      <c r="W296" s="158"/>
      <c r="X296" s="158"/>
      <c r="Y296" s="158"/>
      <c r="Z296" s="147"/>
      <c r="AA296" s="147"/>
      <c r="AB296" s="147"/>
      <c r="AC296" s="147"/>
      <c r="AD296" s="147"/>
      <c r="AE296" s="147"/>
      <c r="AF296" s="147"/>
      <c r="AG296" s="147" t="s">
        <v>119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3" x14ac:dyDescent="0.2">
      <c r="A297" s="154"/>
      <c r="B297" s="155"/>
      <c r="C297" s="186" t="s">
        <v>402</v>
      </c>
      <c r="D297" s="160"/>
      <c r="E297" s="161">
        <v>1</v>
      </c>
      <c r="F297" s="158"/>
      <c r="G297" s="158"/>
      <c r="H297" s="158"/>
      <c r="I297" s="158"/>
      <c r="J297" s="158"/>
      <c r="K297" s="158"/>
      <c r="L297" s="158"/>
      <c r="M297" s="158"/>
      <c r="N297" s="157"/>
      <c r="O297" s="157"/>
      <c r="P297" s="157"/>
      <c r="Q297" s="157"/>
      <c r="R297" s="158"/>
      <c r="S297" s="158"/>
      <c r="T297" s="158"/>
      <c r="U297" s="158"/>
      <c r="V297" s="158"/>
      <c r="W297" s="158"/>
      <c r="X297" s="158"/>
      <c r="Y297" s="158"/>
      <c r="Z297" s="147"/>
      <c r="AA297" s="147"/>
      <c r="AB297" s="147"/>
      <c r="AC297" s="147"/>
      <c r="AD297" s="147"/>
      <c r="AE297" s="147"/>
      <c r="AF297" s="147"/>
      <c r="AG297" s="147" t="s">
        <v>119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 x14ac:dyDescent="0.2">
      <c r="A298" s="154"/>
      <c r="B298" s="155"/>
      <c r="C298" s="186" t="s">
        <v>403</v>
      </c>
      <c r="D298" s="160"/>
      <c r="E298" s="161">
        <v>1</v>
      </c>
      <c r="F298" s="158"/>
      <c r="G298" s="158"/>
      <c r="H298" s="158"/>
      <c r="I298" s="158"/>
      <c r="J298" s="158"/>
      <c r="K298" s="158"/>
      <c r="L298" s="158"/>
      <c r="M298" s="158"/>
      <c r="N298" s="157"/>
      <c r="O298" s="157"/>
      <c r="P298" s="157"/>
      <c r="Q298" s="157"/>
      <c r="R298" s="158"/>
      <c r="S298" s="158"/>
      <c r="T298" s="158"/>
      <c r="U298" s="158"/>
      <c r="V298" s="158"/>
      <c r="W298" s="158"/>
      <c r="X298" s="158"/>
      <c r="Y298" s="158"/>
      <c r="Z298" s="147"/>
      <c r="AA298" s="147"/>
      <c r="AB298" s="147"/>
      <c r="AC298" s="147"/>
      <c r="AD298" s="147"/>
      <c r="AE298" s="147"/>
      <c r="AF298" s="147"/>
      <c r="AG298" s="147" t="s">
        <v>119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3" x14ac:dyDescent="0.2">
      <c r="A299" s="154"/>
      <c r="B299" s="155"/>
      <c r="C299" s="186" t="s">
        <v>404</v>
      </c>
      <c r="D299" s="160"/>
      <c r="E299" s="161">
        <v>1</v>
      </c>
      <c r="F299" s="158"/>
      <c r="G299" s="158"/>
      <c r="H299" s="158"/>
      <c r="I299" s="158"/>
      <c r="J299" s="158"/>
      <c r="K299" s="158"/>
      <c r="L299" s="158"/>
      <c r="M299" s="158"/>
      <c r="N299" s="157"/>
      <c r="O299" s="157"/>
      <c r="P299" s="157"/>
      <c r="Q299" s="157"/>
      <c r="R299" s="158"/>
      <c r="S299" s="158"/>
      <c r="T299" s="158"/>
      <c r="U299" s="158"/>
      <c r="V299" s="158"/>
      <c r="W299" s="158"/>
      <c r="X299" s="158"/>
      <c r="Y299" s="158"/>
      <c r="Z299" s="147"/>
      <c r="AA299" s="147"/>
      <c r="AB299" s="147"/>
      <c r="AC299" s="147"/>
      <c r="AD299" s="147"/>
      <c r="AE299" s="147"/>
      <c r="AF299" s="147"/>
      <c r="AG299" s="147" t="s">
        <v>119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71">
        <v>9</v>
      </c>
      <c r="B300" s="172" t="s">
        <v>405</v>
      </c>
      <c r="C300" s="185" t="s">
        <v>406</v>
      </c>
      <c r="D300" s="173" t="s">
        <v>126</v>
      </c>
      <c r="E300" s="174">
        <v>13.1836</v>
      </c>
      <c r="F300" s="175"/>
      <c r="G300" s="176">
        <f>ROUND(E300*F300,2)</f>
        <v>0</v>
      </c>
      <c r="H300" s="159"/>
      <c r="I300" s="158">
        <f>ROUND(E300*H300,2)</f>
        <v>0</v>
      </c>
      <c r="J300" s="159"/>
      <c r="K300" s="158">
        <f>ROUND(E300*J300,2)</f>
        <v>0</v>
      </c>
      <c r="L300" s="158">
        <v>21</v>
      </c>
      <c r="M300" s="158">
        <f>G300*(1+L300/100)</f>
        <v>0</v>
      </c>
      <c r="N300" s="157">
        <v>2.1900000000000001E-3</v>
      </c>
      <c r="O300" s="157">
        <f>ROUND(E300*N300,2)</f>
        <v>0.03</v>
      </c>
      <c r="P300" s="157">
        <v>4.1000000000000002E-2</v>
      </c>
      <c r="Q300" s="157">
        <f>ROUND(E300*P300,2)</f>
        <v>0.54</v>
      </c>
      <c r="R300" s="158"/>
      <c r="S300" s="158" t="s">
        <v>127</v>
      </c>
      <c r="T300" s="158" t="s">
        <v>127</v>
      </c>
      <c r="U300" s="158">
        <v>0.52</v>
      </c>
      <c r="V300" s="158">
        <f>ROUND(E300*U300,2)</f>
        <v>6.86</v>
      </c>
      <c r="W300" s="158"/>
      <c r="X300" s="158" t="s">
        <v>115</v>
      </c>
      <c r="Y300" s="158" t="s">
        <v>116</v>
      </c>
      <c r="Z300" s="147"/>
      <c r="AA300" s="147"/>
      <c r="AB300" s="147"/>
      <c r="AC300" s="147"/>
      <c r="AD300" s="147"/>
      <c r="AE300" s="147"/>
      <c r="AF300" s="147"/>
      <c r="AG300" s="147" t="s">
        <v>117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2" x14ac:dyDescent="0.2">
      <c r="A301" s="154"/>
      <c r="B301" s="155"/>
      <c r="C301" s="186" t="s">
        <v>128</v>
      </c>
      <c r="D301" s="160"/>
      <c r="E301" s="161"/>
      <c r="F301" s="158"/>
      <c r="G301" s="158"/>
      <c r="H301" s="158"/>
      <c r="I301" s="158"/>
      <c r="J301" s="158"/>
      <c r="K301" s="158"/>
      <c r="L301" s="158"/>
      <c r="M301" s="158"/>
      <c r="N301" s="157"/>
      <c r="O301" s="157"/>
      <c r="P301" s="157"/>
      <c r="Q301" s="157"/>
      <c r="R301" s="158"/>
      <c r="S301" s="158"/>
      <c r="T301" s="158"/>
      <c r="U301" s="158"/>
      <c r="V301" s="158"/>
      <c r="W301" s="158"/>
      <c r="X301" s="158"/>
      <c r="Y301" s="158"/>
      <c r="Z301" s="147"/>
      <c r="AA301" s="147"/>
      <c r="AB301" s="147"/>
      <c r="AC301" s="147"/>
      <c r="AD301" s="147"/>
      <c r="AE301" s="147"/>
      <c r="AF301" s="147"/>
      <c r="AG301" s="147" t="s">
        <v>119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3" x14ac:dyDescent="0.2">
      <c r="A302" s="154"/>
      <c r="B302" s="155"/>
      <c r="C302" s="186" t="s">
        <v>142</v>
      </c>
      <c r="D302" s="160"/>
      <c r="E302" s="161">
        <v>0.33500000000000002</v>
      </c>
      <c r="F302" s="158"/>
      <c r="G302" s="158"/>
      <c r="H302" s="158"/>
      <c r="I302" s="158"/>
      <c r="J302" s="158"/>
      <c r="K302" s="158"/>
      <c r="L302" s="158"/>
      <c r="M302" s="158"/>
      <c r="N302" s="157"/>
      <c r="O302" s="157"/>
      <c r="P302" s="157"/>
      <c r="Q302" s="157"/>
      <c r="R302" s="158"/>
      <c r="S302" s="158"/>
      <c r="T302" s="158"/>
      <c r="U302" s="158"/>
      <c r="V302" s="158"/>
      <c r="W302" s="158"/>
      <c r="X302" s="158"/>
      <c r="Y302" s="158"/>
      <c r="Z302" s="147"/>
      <c r="AA302" s="147"/>
      <c r="AB302" s="147"/>
      <c r="AC302" s="147"/>
      <c r="AD302" s="147"/>
      <c r="AE302" s="147"/>
      <c r="AF302" s="147"/>
      <c r="AG302" s="147" t="s">
        <v>119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3" x14ac:dyDescent="0.2">
      <c r="A303" s="154"/>
      <c r="B303" s="155"/>
      <c r="C303" s="186" t="s">
        <v>160</v>
      </c>
      <c r="D303" s="160"/>
      <c r="E303" s="161">
        <v>0.67620000000000002</v>
      </c>
      <c r="F303" s="158"/>
      <c r="G303" s="158"/>
      <c r="H303" s="158"/>
      <c r="I303" s="158"/>
      <c r="J303" s="158"/>
      <c r="K303" s="158"/>
      <c r="L303" s="158"/>
      <c r="M303" s="158"/>
      <c r="N303" s="157"/>
      <c r="O303" s="157"/>
      <c r="P303" s="157"/>
      <c r="Q303" s="157"/>
      <c r="R303" s="158"/>
      <c r="S303" s="158"/>
      <c r="T303" s="158"/>
      <c r="U303" s="158"/>
      <c r="V303" s="158"/>
      <c r="W303" s="158"/>
      <c r="X303" s="158"/>
      <c r="Y303" s="158"/>
      <c r="Z303" s="147"/>
      <c r="AA303" s="147"/>
      <c r="AB303" s="147"/>
      <c r="AC303" s="147"/>
      <c r="AD303" s="147"/>
      <c r="AE303" s="147"/>
      <c r="AF303" s="147"/>
      <c r="AG303" s="147" t="s">
        <v>119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3" x14ac:dyDescent="0.2">
      <c r="A304" s="154"/>
      <c r="B304" s="155"/>
      <c r="C304" s="186" t="s">
        <v>162</v>
      </c>
      <c r="D304" s="160"/>
      <c r="E304" s="161">
        <v>0.67620000000000002</v>
      </c>
      <c r="F304" s="158"/>
      <c r="G304" s="158"/>
      <c r="H304" s="158"/>
      <c r="I304" s="158"/>
      <c r="J304" s="158"/>
      <c r="K304" s="158"/>
      <c r="L304" s="158"/>
      <c r="M304" s="158"/>
      <c r="N304" s="157"/>
      <c r="O304" s="157"/>
      <c r="P304" s="157"/>
      <c r="Q304" s="157"/>
      <c r="R304" s="158"/>
      <c r="S304" s="158"/>
      <c r="T304" s="158"/>
      <c r="U304" s="158"/>
      <c r="V304" s="158"/>
      <c r="W304" s="158"/>
      <c r="X304" s="158"/>
      <c r="Y304" s="158"/>
      <c r="Z304" s="147"/>
      <c r="AA304" s="147"/>
      <c r="AB304" s="147"/>
      <c r="AC304" s="147"/>
      <c r="AD304" s="147"/>
      <c r="AE304" s="147"/>
      <c r="AF304" s="147"/>
      <c r="AG304" s="147" t="s">
        <v>119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3" x14ac:dyDescent="0.2">
      <c r="A305" s="154"/>
      <c r="B305" s="155"/>
      <c r="C305" s="186" t="s">
        <v>163</v>
      </c>
      <c r="D305" s="160"/>
      <c r="E305" s="161">
        <v>0.67620000000000002</v>
      </c>
      <c r="F305" s="158"/>
      <c r="G305" s="158"/>
      <c r="H305" s="158"/>
      <c r="I305" s="158"/>
      <c r="J305" s="158"/>
      <c r="K305" s="158"/>
      <c r="L305" s="158"/>
      <c r="M305" s="158"/>
      <c r="N305" s="157"/>
      <c r="O305" s="157"/>
      <c r="P305" s="157"/>
      <c r="Q305" s="157"/>
      <c r="R305" s="158"/>
      <c r="S305" s="158"/>
      <c r="T305" s="158"/>
      <c r="U305" s="158"/>
      <c r="V305" s="158"/>
      <c r="W305" s="158"/>
      <c r="X305" s="158"/>
      <c r="Y305" s="158"/>
      <c r="Z305" s="147"/>
      <c r="AA305" s="147"/>
      <c r="AB305" s="147"/>
      <c r="AC305" s="147"/>
      <c r="AD305" s="147"/>
      <c r="AE305" s="147"/>
      <c r="AF305" s="147"/>
      <c r="AG305" s="147" t="s">
        <v>119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3" x14ac:dyDescent="0.2">
      <c r="A306" s="154"/>
      <c r="B306" s="155"/>
      <c r="C306" s="186" t="s">
        <v>164</v>
      </c>
      <c r="D306" s="160"/>
      <c r="E306" s="161">
        <v>0.67620000000000002</v>
      </c>
      <c r="F306" s="158"/>
      <c r="G306" s="158"/>
      <c r="H306" s="158"/>
      <c r="I306" s="158"/>
      <c r="J306" s="158"/>
      <c r="K306" s="158"/>
      <c r="L306" s="158"/>
      <c r="M306" s="158"/>
      <c r="N306" s="157"/>
      <c r="O306" s="157"/>
      <c r="P306" s="157"/>
      <c r="Q306" s="157"/>
      <c r="R306" s="158"/>
      <c r="S306" s="158"/>
      <c r="T306" s="158"/>
      <c r="U306" s="158"/>
      <c r="V306" s="158"/>
      <c r="W306" s="158"/>
      <c r="X306" s="158"/>
      <c r="Y306" s="158"/>
      <c r="Z306" s="147"/>
      <c r="AA306" s="147"/>
      <c r="AB306" s="147"/>
      <c r="AC306" s="147"/>
      <c r="AD306" s="147"/>
      <c r="AE306" s="147"/>
      <c r="AF306" s="147"/>
      <c r="AG306" s="147" t="s">
        <v>119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3" x14ac:dyDescent="0.2">
      <c r="A307" s="154"/>
      <c r="B307" s="155"/>
      <c r="C307" s="186" t="s">
        <v>165</v>
      </c>
      <c r="D307" s="160"/>
      <c r="E307" s="161">
        <v>0.67620000000000002</v>
      </c>
      <c r="F307" s="158"/>
      <c r="G307" s="158"/>
      <c r="H307" s="158"/>
      <c r="I307" s="158"/>
      <c r="J307" s="158"/>
      <c r="K307" s="158"/>
      <c r="L307" s="158"/>
      <c r="M307" s="158"/>
      <c r="N307" s="157"/>
      <c r="O307" s="157"/>
      <c r="P307" s="157"/>
      <c r="Q307" s="157"/>
      <c r="R307" s="158"/>
      <c r="S307" s="158"/>
      <c r="T307" s="158"/>
      <c r="U307" s="158"/>
      <c r="V307" s="158"/>
      <c r="W307" s="158"/>
      <c r="X307" s="158"/>
      <c r="Y307" s="158"/>
      <c r="Z307" s="147"/>
      <c r="AA307" s="147"/>
      <c r="AB307" s="147"/>
      <c r="AC307" s="147"/>
      <c r="AD307" s="147"/>
      <c r="AE307" s="147"/>
      <c r="AF307" s="147"/>
      <c r="AG307" s="147" t="s">
        <v>119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3" x14ac:dyDescent="0.2">
      <c r="A308" s="154"/>
      <c r="B308" s="155"/>
      <c r="C308" s="186" t="s">
        <v>166</v>
      </c>
      <c r="D308" s="160"/>
      <c r="E308" s="161">
        <v>0.67620000000000002</v>
      </c>
      <c r="F308" s="158"/>
      <c r="G308" s="158"/>
      <c r="H308" s="158"/>
      <c r="I308" s="158"/>
      <c r="J308" s="158"/>
      <c r="K308" s="158"/>
      <c r="L308" s="158"/>
      <c r="M308" s="158"/>
      <c r="N308" s="157"/>
      <c r="O308" s="157"/>
      <c r="P308" s="157"/>
      <c r="Q308" s="157"/>
      <c r="R308" s="158"/>
      <c r="S308" s="158"/>
      <c r="T308" s="158"/>
      <c r="U308" s="158"/>
      <c r="V308" s="158"/>
      <c r="W308" s="158"/>
      <c r="X308" s="158"/>
      <c r="Y308" s="158"/>
      <c r="Z308" s="147"/>
      <c r="AA308" s="147"/>
      <c r="AB308" s="147"/>
      <c r="AC308" s="147"/>
      <c r="AD308" s="147"/>
      <c r="AE308" s="147"/>
      <c r="AF308" s="147"/>
      <c r="AG308" s="147" t="s">
        <v>119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3" x14ac:dyDescent="0.2">
      <c r="A309" s="154"/>
      <c r="B309" s="155"/>
      <c r="C309" s="186" t="s">
        <v>167</v>
      </c>
      <c r="D309" s="160"/>
      <c r="E309" s="161">
        <v>0.67620000000000002</v>
      </c>
      <c r="F309" s="158"/>
      <c r="G309" s="158"/>
      <c r="H309" s="158"/>
      <c r="I309" s="158"/>
      <c r="J309" s="158"/>
      <c r="K309" s="158"/>
      <c r="L309" s="158"/>
      <c r="M309" s="158"/>
      <c r="N309" s="157"/>
      <c r="O309" s="157"/>
      <c r="P309" s="157"/>
      <c r="Q309" s="157"/>
      <c r="R309" s="158"/>
      <c r="S309" s="158"/>
      <c r="T309" s="158"/>
      <c r="U309" s="158"/>
      <c r="V309" s="158"/>
      <c r="W309" s="158"/>
      <c r="X309" s="158"/>
      <c r="Y309" s="158"/>
      <c r="Z309" s="147"/>
      <c r="AA309" s="147"/>
      <c r="AB309" s="147"/>
      <c r="AC309" s="147"/>
      <c r="AD309" s="147"/>
      <c r="AE309" s="147"/>
      <c r="AF309" s="147"/>
      <c r="AG309" s="147" t="s">
        <v>119</v>
      </c>
      <c r="AH309" s="147">
        <v>0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3" x14ac:dyDescent="0.2">
      <c r="A310" s="154"/>
      <c r="B310" s="155"/>
      <c r="C310" s="186" t="s">
        <v>168</v>
      </c>
      <c r="D310" s="160"/>
      <c r="E310" s="161">
        <v>1</v>
      </c>
      <c r="F310" s="158"/>
      <c r="G310" s="158"/>
      <c r="H310" s="158"/>
      <c r="I310" s="158"/>
      <c r="J310" s="158"/>
      <c r="K310" s="158"/>
      <c r="L310" s="158"/>
      <c r="M310" s="158"/>
      <c r="N310" s="157"/>
      <c r="O310" s="157"/>
      <c r="P310" s="157"/>
      <c r="Q310" s="157"/>
      <c r="R310" s="158"/>
      <c r="S310" s="158"/>
      <c r="T310" s="158"/>
      <c r="U310" s="158"/>
      <c r="V310" s="158"/>
      <c r="W310" s="158"/>
      <c r="X310" s="158"/>
      <c r="Y310" s="158"/>
      <c r="Z310" s="147"/>
      <c r="AA310" s="147"/>
      <c r="AB310" s="147"/>
      <c r="AC310" s="147"/>
      <c r="AD310" s="147"/>
      <c r="AE310" s="147"/>
      <c r="AF310" s="147"/>
      <c r="AG310" s="147" t="s">
        <v>119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3" x14ac:dyDescent="0.2">
      <c r="A311" s="154"/>
      <c r="B311" s="155"/>
      <c r="C311" s="186" t="s">
        <v>169</v>
      </c>
      <c r="D311" s="160"/>
      <c r="E311" s="161">
        <v>1</v>
      </c>
      <c r="F311" s="158"/>
      <c r="G311" s="158"/>
      <c r="H311" s="158"/>
      <c r="I311" s="158"/>
      <c r="J311" s="158"/>
      <c r="K311" s="158"/>
      <c r="L311" s="158"/>
      <c r="M311" s="158"/>
      <c r="N311" s="157"/>
      <c r="O311" s="157"/>
      <c r="P311" s="157"/>
      <c r="Q311" s="157"/>
      <c r="R311" s="158"/>
      <c r="S311" s="158"/>
      <c r="T311" s="158"/>
      <c r="U311" s="158"/>
      <c r="V311" s="158"/>
      <c r="W311" s="158"/>
      <c r="X311" s="158"/>
      <c r="Y311" s="158"/>
      <c r="Z311" s="147"/>
      <c r="AA311" s="147"/>
      <c r="AB311" s="147"/>
      <c r="AC311" s="147"/>
      <c r="AD311" s="147"/>
      <c r="AE311" s="147"/>
      <c r="AF311" s="147"/>
      <c r="AG311" s="147" t="s">
        <v>119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3" x14ac:dyDescent="0.2">
      <c r="A312" s="154"/>
      <c r="B312" s="155"/>
      <c r="C312" s="186" t="s">
        <v>170</v>
      </c>
      <c r="D312" s="160"/>
      <c r="E312" s="161">
        <v>1</v>
      </c>
      <c r="F312" s="158"/>
      <c r="G312" s="158"/>
      <c r="H312" s="158"/>
      <c r="I312" s="158"/>
      <c r="J312" s="158"/>
      <c r="K312" s="158"/>
      <c r="L312" s="158"/>
      <c r="M312" s="158"/>
      <c r="N312" s="157"/>
      <c r="O312" s="157"/>
      <c r="P312" s="157"/>
      <c r="Q312" s="157"/>
      <c r="R312" s="158"/>
      <c r="S312" s="158"/>
      <c r="T312" s="158"/>
      <c r="U312" s="158"/>
      <c r="V312" s="158"/>
      <c r="W312" s="158"/>
      <c r="X312" s="158"/>
      <c r="Y312" s="158"/>
      <c r="Z312" s="147"/>
      <c r="AA312" s="147"/>
      <c r="AB312" s="147"/>
      <c r="AC312" s="147"/>
      <c r="AD312" s="147"/>
      <c r="AE312" s="147"/>
      <c r="AF312" s="147"/>
      <c r="AG312" s="147" t="s">
        <v>119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3" x14ac:dyDescent="0.2">
      <c r="A313" s="154"/>
      <c r="B313" s="155"/>
      <c r="C313" s="186" t="s">
        <v>171</v>
      </c>
      <c r="D313" s="160"/>
      <c r="E313" s="161">
        <v>1</v>
      </c>
      <c r="F313" s="158"/>
      <c r="G313" s="158"/>
      <c r="H313" s="158"/>
      <c r="I313" s="158"/>
      <c r="J313" s="158"/>
      <c r="K313" s="158"/>
      <c r="L313" s="158"/>
      <c r="M313" s="158"/>
      <c r="N313" s="157"/>
      <c r="O313" s="157"/>
      <c r="P313" s="157"/>
      <c r="Q313" s="157"/>
      <c r="R313" s="158"/>
      <c r="S313" s="158"/>
      <c r="T313" s="158"/>
      <c r="U313" s="158"/>
      <c r="V313" s="158"/>
      <c r="W313" s="158"/>
      <c r="X313" s="158"/>
      <c r="Y313" s="158"/>
      <c r="Z313" s="147"/>
      <c r="AA313" s="147"/>
      <c r="AB313" s="147"/>
      <c r="AC313" s="147"/>
      <c r="AD313" s="147"/>
      <c r="AE313" s="147"/>
      <c r="AF313" s="147"/>
      <c r="AG313" s="147" t="s">
        <v>119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3" x14ac:dyDescent="0.2">
      <c r="A314" s="154"/>
      <c r="B314" s="155"/>
      <c r="C314" s="186" t="s">
        <v>172</v>
      </c>
      <c r="D314" s="160"/>
      <c r="E314" s="161">
        <v>1</v>
      </c>
      <c r="F314" s="158"/>
      <c r="G314" s="158"/>
      <c r="H314" s="158"/>
      <c r="I314" s="158"/>
      <c r="J314" s="158"/>
      <c r="K314" s="158"/>
      <c r="L314" s="158"/>
      <c r="M314" s="158"/>
      <c r="N314" s="157"/>
      <c r="O314" s="157"/>
      <c r="P314" s="157"/>
      <c r="Q314" s="157"/>
      <c r="R314" s="158"/>
      <c r="S314" s="158"/>
      <c r="T314" s="158"/>
      <c r="U314" s="158"/>
      <c r="V314" s="158"/>
      <c r="W314" s="158"/>
      <c r="X314" s="158"/>
      <c r="Y314" s="158"/>
      <c r="Z314" s="147"/>
      <c r="AA314" s="147"/>
      <c r="AB314" s="147"/>
      <c r="AC314" s="147"/>
      <c r="AD314" s="147"/>
      <c r="AE314" s="147"/>
      <c r="AF314" s="147"/>
      <c r="AG314" s="147" t="s">
        <v>119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3" x14ac:dyDescent="0.2">
      <c r="A315" s="154"/>
      <c r="B315" s="155"/>
      <c r="C315" s="186" t="s">
        <v>173</v>
      </c>
      <c r="D315" s="160"/>
      <c r="E315" s="161">
        <v>0.77880000000000005</v>
      </c>
      <c r="F315" s="158"/>
      <c r="G315" s="158"/>
      <c r="H315" s="158"/>
      <c r="I315" s="158"/>
      <c r="J315" s="158"/>
      <c r="K315" s="158"/>
      <c r="L315" s="158"/>
      <c r="M315" s="158"/>
      <c r="N315" s="157"/>
      <c r="O315" s="157"/>
      <c r="P315" s="157"/>
      <c r="Q315" s="157"/>
      <c r="R315" s="158"/>
      <c r="S315" s="158"/>
      <c r="T315" s="158"/>
      <c r="U315" s="158"/>
      <c r="V315" s="158"/>
      <c r="W315" s="158"/>
      <c r="X315" s="158"/>
      <c r="Y315" s="158"/>
      <c r="Z315" s="147"/>
      <c r="AA315" s="147"/>
      <c r="AB315" s="147"/>
      <c r="AC315" s="147"/>
      <c r="AD315" s="147"/>
      <c r="AE315" s="147"/>
      <c r="AF315" s="147"/>
      <c r="AG315" s="147" t="s">
        <v>119</v>
      </c>
      <c r="AH315" s="147">
        <v>0</v>
      </c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3" x14ac:dyDescent="0.2">
      <c r="A316" s="154"/>
      <c r="B316" s="155"/>
      <c r="C316" s="186" t="s">
        <v>174</v>
      </c>
      <c r="D316" s="160"/>
      <c r="E316" s="161">
        <v>0.77880000000000005</v>
      </c>
      <c r="F316" s="158"/>
      <c r="G316" s="158"/>
      <c r="H316" s="158"/>
      <c r="I316" s="158"/>
      <c r="J316" s="158"/>
      <c r="K316" s="158"/>
      <c r="L316" s="158"/>
      <c r="M316" s="158"/>
      <c r="N316" s="157"/>
      <c r="O316" s="157"/>
      <c r="P316" s="157"/>
      <c r="Q316" s="157"/>
      <c r="R316" s="158"/>
      <c r="S316" s="158"/>
      <c r="T316" s="158"/>
      <c r="U316" s="158"/>
      <c r="V316" s="158"/>
      <c r="W316" s="158"/>
      <c r="X316" s="158"/>
      <c r="Y316" s="158"/>
      <c r="Z316" s="147"/>
      <c r="AA316" s="147"/>
      <c r="AB316" s="147"/>
      <c r="AC316" s="147"/>
      <c r="AD316" s="147"/>
      <c r="AE316" s="147"/>
      <c r="AF316" s="147"/>
      <c r="AG316" s="147" t="s">
        <v>119</v>
      </c>
      <c r="AH316" s="147">
        <v>0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3" x14ac:dyDescent="0.2">
      <c r="A317" s="154"/>
      <c r="B317" s="155"/>
      <c r="C317" s="186" t="s">
        <v>175</v>
      </c>
      <c r="D317" s="160"/>
      <c r="E317" s="161">
        <v>0.77880000000000005</v>
      </c>
      <c r="F317" s="158"/>
      <c r="G317" s="158"/>
      <c r="H317" s="158"/>
      <c r="I317" s="158"/>
      <c r="J317" s="158"/>
      <c r="K317" s="158"/>
      <c r="L317" s="158"/>
      <c r="M317" s="158"/>
      <c r="N317" s="157"/>
      <c r="O317" s="157"/>
      <c r="P317" s="157"/>
      <c r="Q317" s="157"/>
      <c r="R317" s="158"/>
      <c r="S317" s="158"/>
      <c r="T317" s="158"/>
      <c r="U317" s="158"/>
      <c r="V317" s="158"/>
      <c r="W317" s="158"/>
      <c r="X317" s="158"/>
      <c r="Y317" s="158"/>
      <c r="Z317" s="147"/>
      <c r="AA317" s="147"/>
      <c r="AB317" s="147"/>
      <c r="AC317" s="147"/>
      <c r="AD317" s="147"/>
      <c r="AE317" s="147"/>
      <c r="AF317" s="147"/>
      <c r="AG317" s="147" t="s">
        <v>119</v>
      </c>
      <c r="AH317" s="147">
        <v>0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3" x14ac:dyDescent="0.2">
      <c r="A318" s="154"/>
      <c r="B318" s="155"/>
      <c r="C318" s="186" t="s">
        <v>176</v>
      </c>
      <c r="D318" s="160"/>
      <c r="E318" s="161">
        <v>0.77880000000000005</v>
      </c>
      <c r="F318" s="158"/>
      <c r="G318" s="158"/>
      <c r="H318" s="158"/>
      <c r="I318" s="158"/>
      <c r="J318" s="158"/>
      <c r="K318" s="158"/>
      <c r="L318" s="158"/>
      <c r="M318" s="158"/>
      <c r="N318" s="157"/>
      <c r="O318" s="157"/>
      <c r="P318" s="157"/>
      <c r="Q318" s="157"/>
      <c r="R318" s="158"/>
      <c r="S318" s="158"/>
      <c r="T318" s="158"/>
      <c r="U318" s="158"/>
      <c r="V318" s="158"/>
      <c r="W318" s="158"/>
      <c r="X318" s="158"/>
      <c r="Y318" s="158"/>
      <c r="Z318" s="147"/>
      <c r="AA318" s="147"/>
      <c r="AB318" s="147"/>
      <c r="AC318" s="147"/>
      <c r="AD318" s="147"/>
      <c r="AE318" s="147"/>
      <c r="AF318" s="147"/>
      <c r="AG318" s="147" t="s">
        <v>119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71">
        <v>10</v>
      </c>
      <c r="B319" s="172" t="s">
        <v>407</v>
      </c>
      <c r="C319" s="185" t="s">
        <v>408</v>
      </c>
      <c r="D319" s="173" t="s">
        <v>126</v>
      </c>
      <c r="E319" s="174">
        <v>34.086399999999998</v>
      </c>
      <c r="F319" s="175"/>
      <c r="G319" s="176">
        <f>ROUND(E319*F319,2)</f>
        <v>0</v>
      </c>
      <c r="H319" s="159"/>
      <c r="I319" s="158">
        <f>ROUND(E319*H319,2)</f>
        <v>0</v>
      </c>
      <c r="J319" s="159"/>
      <c r="K319" s="158">
        <f>ROUND(E319*J319,2)</f>
        <v>0</v>
      </c>
      <c r="L319" s="158">
        <v>21</v>
      </c>
      <c r="M319" s="158">
        <f>G319*(1+L319/100)</f>
        <v>0</v>
      </c>
      <c r="N319" s="157">
        <v>1E-3</v>
      </c>
      <c r="O319" s="157">
        <f>ROUND(E319*N319,2)</f>
        <v>0.03</v>
      </c>
      <c r="P319" s="157">
        <v>3.1E-2</v>
      </c>
      <c r="Q319" s="157">
        <f>ROUND(E319*P319,2)</f>
        <v>1.06</v>
      </c>
      <c r="R319" s="158"/>
      <c r="S319" s="158" t="s">
        <v>127</v>
      </c>
      <c r="T319" s="158" t="s">
        <v>127</v>
      </c>
      <c r="U319" s="158">
        <v>0.33100000000000002</v>
      </c>
      <c r="V319" s="158">
        <f>ROUND(E319*U319,2)</f>
        <v>11.28</v>
      </c>
      <c r="W319" s="158"/>
      <c r="X319" s="158" t="s">
        <v>115</v>
      </c>
      <c r="Y319" s="158" t="s">
        <v>116</v>
      </c>
      <c r="Z319" s="147"/>
      <c r="AA319" s="147"/>
      <c r="AB319" s="147"/>
      <c r="AC319" s="147"/>
      <c r="AD319" s="147"/>
      <c r="AE319" s="147"/>
      <c r="AF319" s="147"/>
      <c r="AG319" s="147" t="s">
        <v>117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2" x14ac:dyDescent="0.2">
      <c r="A320" s="154"/>
      <c r="B320" s="155"/>
      <c r="C320" s="186" t="s">
        <v>128</v>
      </c>
      <c r="D320" s="160"/>
      <c r="E320" s="161"/>
      <c r="F320" s="158"/>
      <c r="G320" s="158"/>
      <c r="H320" s="158"/>
      <c r="I320" s="158"/>
      <c r="J320" s="158"/>
      <c r="K320" s="158"/>
      <c r="L320" s="158"/>
      <c r="M320" s="158"/>
      <c r="N320" s="157"/>
      <c r="O320" s="157"/>
      <c r="P320" s="157"/>
      <c r="Q320" s="157"/>
      <c r="R320" s="158"/>
      <c r="S320" s="158"/>
      <c r="T320" s="158"/>
      <c r="U320" s="158"/>
      <c r="V320" s="158"/>
      <c r="W320" s="158"/>
      <c r="X320" s="158"/>
      <c r="Y320" s="158"/>
      <c r="Z320" s="147"/>
      <c r="AA320" s="147"/>
      <c r="AB320" s="147"/>
      <c r="AC320" s="147"/>
      <c r="AD320" s="147"/>
      <c r="AE320" s="147"/>
      <c r="AF320" s="147"/>
      <c r="AG320" s="147" t="s">
        <v>119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3" x14ac:dyDescent="0.2">
      <c r="A321" s="154"/>
      <c r="B321" s="155"/>
      <c r="C321" s="186" t="s">
        <v>135</v>
      </c>
      <c r="D321" s="160"/>
      <c r="E321" s="161">
        <v>1.8144</v>
      </c>
      <c r="F321" s="158"/>
      <c r="G321" s="158"/>
      <c r="H321" s="158"/>
      <c r="I321" s="158"/>
      <c r="J321" s="158"/>
      <c r="K321" s="158"/>
      <c r="L321" s="158"/>
      <c r="M321" s="158"/>
      <c r="N321" s="157"/>
      <c r="O321" s="157"/>
      <c r="P321" s="157"/>
      <c r="Q321" s="157"/>
      <c r="R321" s="158"/>
      <c r="S321" s="158"/>
      <c r="T321" s="158"/>
      <c r="U321" s="158"/>
      <c r="V321" s="158"/>
      <c r="W321" s="158"/>
      <c r="X321" s="158"/>
      <c r="Y321" s="158"/>
      <c r="Z321" s="147"/>
      <c r="AA321" s="147"/>
      <c r="AB321" s="147"/>
      <c r="AC321" s="147"/>
      <c r="AD321" s="147"/>
      <c r="AE321" s="147"/>
      <c r="AF321" s="147"/>
      <c r="AG321" s="147" t="s">
        <v>119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3" x14ac:dyDescent="0.2">
      <c r="A322" s="154"/>
      <c r="B322" s="155"/>
      <c r="C322" s="186" t="s">
        <v>136</v>
      </c>
      <c r="D322" s="160"/>
      <c r="E322" s="161">
        <v>1.8144</v>
      </c>
      <c r="F322" s="158"/>
      <c r="G322" s="158"/>
      <c r="H322" s="158"/>
      <c r="I322" s="158"/>
      <c r="J322" s="158"/>
      <c r="K322" s="158"/>
      <c r="L322" s="158"/>
      <c r="M322" s="158"/>
      <c r="N322" s="157"/>
      <c r="O322" s="157"/>
      <c r="P322" s="157"/>
      <c r="Q322" s="157"/>
      <c r="R322" s="158"/>
      <c r="S322" s="158"/>
      <c r="T322" s="158"/>
      <c r="U322" s="158"/>
      <c r="V322" s="158"/>
      <c r="W322" s="158"/>
      <c r="X322" s="158"/>
      <c r="Y322" s="158"/>
      <c r="Z322" s="147"/>
      <c r="AA322" s="147"/>
      <c r="AB322" s="147"/>
      <c r="AC322" s="147"/>
      <c r="AD322" s="147"/>
      <c r="AE322" s="147"/>
      <c r="AF322" s="147"/>
      <c r="AG322" s="147" t="s">
        <v>119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3" x14ac:dyDescent="0.2">
      <c r="A323" s="154"/>
      <c r="B323" s="155"/>
      <c r="C323" s="186" t="s">
        <v>137</v>
      </c>
      <c r="D323" s="160"/>
      <c r="E323" s="161">
        <v>1.8144</v>
      </c>
      <c r="F323" s="158"/>
      <c r="G323" s="158"/>
      <c r="H323" s="158"/>
      <c r="I323" s="158"/>
      <c r="J323" s="158"/>
      <c r="K323" s="158"/>
      <c r="L323" s="158"/>
      <c r="M323" s="158"/>
      <c r="N323" s="157"/>
      <c r="O323" s="157"/>
      <c r="P323" s="157"/>
      <c r="Q323" s="157"/>
      <c r="R323" s="158"/>
      <c r="S323" s="158"/>
      <c r="T323" s="158"/>
      <c r="U323" s="158"/>
      <c r="V323" s="158"/>
      <c r="W323" s="158"/>
      <c r="X323" s="158"/>
      <c r="Y323" s="158"/>
      <c r="Z323" s="147"/>
      <c r="AA323" s="147"/>
      <c r="AB323" s="147"/>
      <c r="AC323" s="147"/>
      <c r="AD323" s="147"/>
      <c r="AE323" s="147"/>
      <c r="AF323" s="147"/>
      <c r="AG323" s="147" t="s">
        <v>119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3" x14ac:dyDescent="0.2">
      <c r="A324" s="154"/>
      <c r="B324" s="155"/>
      <c r="C324" s="186" t="s">
        <v>138</v>
      </c>
      <c r="D324" s="160"/>
      <c r="E324" s="161">
        <v>1.4767999999999999</v>
      </c>
      <c r="F324" s="158"/>
      <c r="G324" s="158"/>
      <c r="H324" s="158"/>
      <c r="I324" s="158"/>
      <c r="J324" s="158"/>
      <c r="K324" s="158"/>
      <c r="L324" s="158"/>
      <c r="M324" s="158"/>
      <c r="N324" s="157"/>
      <c r="O324" s="157"/>
      <c r="P324" s="157"/>
      <c r="Q324" s="157"/>
      <c r="R324" s="158"/>
      <c r="S324" s="158"/>
      <c r="T324" s="158"/>
      <c r="U324" s="158"/>
      <c r="V324" s="158"/>
      <c r="W324" s="158"/>
      <c r="X324" s="158"/>
      <c r="Y324" s="158"/>
      <c r="Z324" s="147"/>
      <c r="AA324" s="147"/>
      <c r="AB324" s="147"/>
      <c r="AC324" s="147"/>
      <c r="AD324" s="147"/>
      <c r="AE324" s="147"/>
      <c r="AF324" s="147"/>
      <c r="AG324" s="147" t="s">
        <v>119</v>
      </c>
      <c r="AH324" s="147">
        <v>0</v>
      </c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3" x14ac:dyDescent="0.2">
      <c r="A325" s="154"/>
      <c r="B325" s="155"/>
      <c r="C325" s="186" t="s">
        <v>144</v>
      </c>
      <c r="D325" s="160"/>
      <c r="E325" s="161">
        <v>1.8144</v>
      </c>
      <c r="F325" s="158"/>
      <c r="G325" s="158"/>
      <c r="H325" s="158"/>
      <c r="I325" s="158"/>
      <c r="J325" s="158"/>
      <c r="K325" s="158"/>
      <c r="L325" s="158"/>
      <c r="M325" s="158"/>
      <c r="N325" s="157"/>
      <c r="O325" s="157"/>
      <c r="P325" s="157"/>
      <c r="Q325" s="157"/>
      <c r="R325" s="158"/>
      <c r="S325" s="158"/>
      <c r="T325" s="158"/>
      <c r="U325" s="158"/>
      <c r="V325" s="158"/>
      <c r="W325" s="158"/>
      <c r="X325" s="158"/>
      <c r="Y325" s="158"/>
      <c r="Z325" s="147"/>
      <c r="AA325" s="147"/>
      <c r="AB325" s="147"/>
      <c r="AC325" s="147"/>
      <c r="AD325" s="147"/>
      <c r="AE325" s="147"/>
      <c r="AF325" s="147"/>
      <c r="AG325" s="147" t="s">
        <v>119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3" x14ac:dyDescent="0.2">
      <c r="A326" s="154"/>
      <c r="B326" s="155"/>
      <c r="C326" s="186" t="s">
        <v>145</v>
      </c>
      <c r="D326" s="160"/>
      <c r="E326" s="161">
        <v>1.8144</v>
      </c>
      <c r="F326" s="158"/>
      <c r="G326" s="158"/>
      <c r="H326" s="158"/>
      <c r="I326" s="158"/>
      <c r="J326" s="158"/>
      <c r="K326" s="158"/>
      <c r="L326" s="158"/>
      <c r="M326" s="158"/>
      <c r="N326" s="157"/>
      <c r="O326" s="157"/>
      <c r="P326" s="157"/>
      <c r="Q326" s="157"/>
      <c r="R326" s="158"/>
      <c r="S326" s="158"/>
      <c r="T326" s="158"/>
      <c r="U326" s="158"/>
      <c r="V326" s="158"/>
      <c r="W326" s="158"/>
      <c r="X326" s="158"/>
      <c r="Y326" s="158"/>
      <c r="Z326" s="147"/>
      <c r="AA326" s="147"/>
      <c r="AB326" s="147"/>
      <c r="AC326" s="147"/>
      <c r="AD326" s="147"/>
      <c r="AE326" s="147"/>
      <c r="AF326" s="147"/>
      <c r="AG326" s="147" t="s">
        <v>119</v>
      </c>
      <c r="AH326" s="147">
        <v>0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3" x14ac:dyDescent="0.2">
      <c r="A327" s="154"/>
      <c r="B327" s="155"/>
      <c r="C327" s="186" t="s">
        <v>146</v>
      </c>
      <c r="D327" s="160"/>
      <c r="E327" s="161">
        <v>1.8144</v>
      </c>
      <c r="F327" s="158"/>
      <c r="G327" s="158"/>
      <c r="H327" s="158"/>
      <c r="I327" s="158"/>
      <c r="J327" s="158"/>
      <c r="K327" s="158"/>
      <c r="L327" s="158"/>
      <c r="M327" s="158"/>
      <c r="N327" s="157"/>
      <c r="O327" s="157"/>
      <c r="P327" s="157"/>
      <c r="Q327" s="157"/>
      <c r="R327" s="158"/>
      <c r="S327" s="158"/>
      <c r="T327" s="158"/>
      <c r="U327" s="158"/>
      <c r="V327" s="158"/>
      <c r="W327" s="158"/>
      <c r="X327" s="158"/>
      <c r="Y327" s="158"/>
      <c r="Z327" s="147"/>
      <c r="AA327" s="147"/>
      <c r="AB327" s="147"/>
      <c r="AC327" s="147"/>
      <c r="AD327" s="147"/>
      <c r="AE327" s="147"/>
      <c r="AF327" s="147"/>
      <c r="AG327" s="147" t="s">
        <v>119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3" x14ac:dyDescent="0.2">
      <c r="A328" s="154"/>
      <c r="B328" s="155"/>
      <c r="C328" s="186" t="s">
        <v>147</v>
      </c>
      <c r="D328" s="160"/>
      <c r="E328" s="161">
        <v>1.8144</v>
      </c>
      <c r="F328" s="158"/>
      <c r="G328" s="158"/>
      <c r="H328" s="158"/>
      <c r="I328" s="158"/>
      <c r="J328" s="158"/>
      <c r="K328" s="158"/>
      <c r="L328" s="158"/>
      <c r="M328" s="158"/>
      <c r="N328" s="157"/>
      <c r="O328" s="157"/>
      <c r="P328" s="157"/>
      <c r="Q328" s="157"/>
      <c r="R328" s="158"/>
      <c r="S328" s="158"/>
      <c r="T328" s="158"/>
      <c r="U328" s="158"/>
      <c r="V328" s="158"/>
      <c r="W328" s="158"/>
      <c r="X328" s="158"/>
      <c r="Y328" s="158"/>
      <c r="Z328" s="147"/>
      <c r="AA328" s="147"/>
      <c r="AB328" s="147"/>
      <c r="AC328" s="147"/>
      <c r="AD328" s="147"/>
      <c r="AE328" s="147"/>
      <c r="AF328" s="147"/>
      <c r="AG328" s="147" t="s">
        <v>119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3" x14ac:dyDescent="0.2">
      <c r="A329" s="154"/>
      <c r="B329" s="155"/>
      <c r="C329" s="186" t="s">
        <v>148</v>
      </c>
      <c r="D329" s="160"/>
      <c r="E329" s="161">
        <v>1.8144</v>
      </c>
      <c r="F329" s="158"/>
      <c r="G329" s="158"/>
      <c r="H329" s="158"/>
      <c r="I329" s="158"/>
      <c r="J329" s="158"/>
      <c r="K329" s="158"/>
      <c r="L329" s="158"/>
      <c r="M329" s="158"/>
      <c r="N329" s="157"/>
      <c r="O329" s="157"/>
      <c r="P329" s="157"/>
      <c r="Q329" s="157"/>
      <c r="R329" s="158"/>
      <c r="S329" s="158"/>
      <c r="T329" s="158"/>
      <c r="U329" s="158"/>
      <c r="V329" s="158"/>
      <c r="W329" s="158"/>
      <c r="X329" s="158"/>
      <c r="Y329" s="158"/>
      <c r="Z329" s="147"/>
      <c r="AA329" s="147"/>
      <c r="AB329" s="147"/>
      <c r="AC329" s="147"/>
      <c r="AD329" s="147"/>
      <c r="AE329" s="147"/>
      <c r="AF329" s="147"/>
      <c r="AG329" s="147" t="s">
        <v>119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3" x14ac:dyDescent="0.2">
      <c r="A330" s="154"/>
      <c r="B330" s="155"/>
      <c r="C330" s="186" t="s">
        <v>149</v>
      </c>
      <c r="D330" s="160"/>
      <c r="E330" s="161">
        <v>1.8144</v>
      </c>
      <c r="F330" s="158"/>
      <c r="G330" s="158"/>
      <c r="H330" s="158"/>
      <c r="I330" s="158"/>
      <c r="J330" s="158"/>
      <c r="K330" s="158"/>
      <c r="L330" s="158"/>
      <c r="M330" s="158"/>
      <c r="N330" s="157"/>
      <c r="O330" s="157"/>
      <c r="P330" s="157"/>
      <c r="Q330" s="157"/>
      <c r="R330" s="158"/>
      <c r="S330" s="158"/>
      <c r="T330" s="158"/>
      <c r="U330" s="158"/>
      <c r="V330" s="158"/>
      <c r="W330" s="158"/>
      <c r="X330" s="158"/>
      <c r="Y330" s="158"/>
      <c r="Z330" s="147"/>
      <c r="AA330" s="147"/>
      <c r="AB330" s="147"/>
      <c r="AC330" s="147"/>
      <c r="AD330" s="147"/>
      <c r="AE330" s="147"/>
      <c r="AF330" s="147"/>
      <c r="AG330" s="147" t="s">
        <v>119</v>
      </c>
      <c r="AH330" s="147">
        <v>0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3" x14ac:dyDescent="0.2">
      <c r="A331" s="154"/>
      <c r="B331" s="155"/>
      <c r="C331" s="186" t="s">
        <v>150</v>
      </c>
      <c r="D331" s="160"/>
      <c r="E331" s="161">
        <v>1.8144</v>
      </c>
      <c r="F331" s="158"/>
      <c r="G331" s="158"/>
      <c r="H331" s="158"/>
      <c r="I331" s="158"/>
      <c r="J331" s="158"/>
      <c r="K331" s="158"/>
      <c r="L331" s="158"/>
      <c r="M331" s="158"/>
      <c r="N331" s="157"/>
      <c r="O331" s="157"/>
      <c r="P331" s="157"/>
      <c r="Q331" s="157"/>
      <c r="R331" s="158"/>
      <c r="S331" s="158"/>
      <c r="T331" s="158"/>
      <c r="U331" s="158"/>
      <c r="V331" s="158"/>
      <c r="W331" s="158"/>
      <c r="X331" s="158"/>
      <c r="Y331" s="158"/>
      <c r="Z331" s="147"/>
      <c r="AA331" s="147"/>
      <c r="AB331" s="147"/>
      <c r="AC331" s="147"/>
      <c r="AD331" s="147"/>
      <c r="AE331" s="147"/>
      <c r="AF331" s="147"/>
      <c r="AG331" s="147" t="s">
        <v>119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3" x14ac:dyDescent="0.2">
      <c r="A332" s="154"/>
      <c r="B332" s="155"/>
      <c r="C332" s="186" t="s">
        <v>151</v>
      </c>
      <c r="D332" s="160"/>
      <c r="E332" s="161">
        <v>1.8144</v>
      </c>
      <c r="F332" s="158"/>
      <c r="G332" s="158"/>
      <c r="H332" s="158"/>
      <c r="I332" s="158"/>
      <c r="J332" s="158"/>
      <c r="K332" s="158"/>
      <c r="L332" s="158"/>
      <c r="M332" s="158"/>
      <c r="N332" s="157"/>
      <c r="O332" s="157"/>
      <c r="P332" s="157"/>
      <c r="Q332" s="157"/>
      <c r="R332" s="158"/>
      <c r="S332" s="158"/>
      <c r="T332" s="158"/>
      <c r="U332" s="158"/>
      <c r="V332" s="158"/>
      <c r="W332" s="158"/>
      <c r="X332" s="158"/>
      <c r="Y332" s="158"/>
      <c r="Z332" s="147"/>
      <c r="AA332" s="147"/>
      <c r="AB332" s="147"/>
      <c r="AC332" s="147"/>
      <c r="AD332" s="147"/>
      <c r="AE332" s="147"/>
      <c r="AF332" s="147"/>
      <c r="AG332" s="147" t="s">
        <v>119</v>
      </c>
      <c r="AH332" s="147">
        <v>0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3" x14ac:dyDescent="0.2">
      <c r="A333" s="154"/>
      <c r="B333" s="155"/>
      <c r="C333" s="186" t="s">
        <v>152</v>
      </c>
      <c r="D333" s="160"/>
      <c r="E333" s="161">
        <v>1.8144</v>
      </c>
      <c r="F333" s="158"/>
      <c r="G333" s="158"/>
      <c r="H333" s="158"/>
      <c r="I333" s="158"/>
      <c r="J333" s="158"/>
      <c r="K333" s="158"/>
      <c r="L333" s="158"/>
      <c r="M333" s="158"/>
      <c r="N333" s="157"/>
      <c r="O333" s="157"/>
      <c r="P333" s="157"/>
      <c r="Q333" s="157"/>
      <c r="R333" s="158"/>
      <c r="S333" s="158"/>
      <c r="T333" s="158"/>
      <c r="U333" s="158"/>
      <c r="V333" s="158"/>
      <c r="W333" s="158"/>
      <c r="X333" s="158"/>
      <c r="Y333" s="158"/>
      <c r="Z333" s="147"/>
      <c r="AA333" s="147"/>
      <c r="AB333" s="147"/>
      <c r="AC333" s="147"/>
      <c r="AD333" s="147"/>
      <c r="AE333" s="147"/>
      <c r="AF333" s="147"/>
      <c r="AG333" s="147" t="s">
        <v>119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3" x14ac:dyDescent="0.2">
      <c r="A334" s="154"/>
      <c r="B334" s="155"/>
      <c r="C334" s="186" t="s">
        <v>153</v>
      </c>
      <c r="D334" s="160"/>
      <c r="E334" s="161">
        <v>1.6224000000000001</v>
      </c>
      <c r="F334" s="158"/>
      <c r="G334" s="158"/>
      <c r="H334" s="158"/>
      <c r="I334" s="158"/>
      <c r="J334" s="158"/>
      <c r="K334" s="158"/>
      <c r="L334" s="158"/>
      <c r="M334" s="158"/>
      <c r="N334" s="157"/>
      <c r="O334" s="157"/>
      <c r="P334" s="157"/>
      <c r="Q334" s="157"/>
      <c r="R334" s="158"/>
      <c r="S334" s="158"/>
      <c r="T334" s="158"/>
      <c r="U334" s="158"/>
      <c r="V334" s="158"/>
      <c r="W334" s="158"/>
      <c r="X334" s="158"/>
      <c r="Y334" s="158"/>
      <c r="Z334" s="147"/>
      <c r="AA334" s="147"/>
      <c r="AB334" s="147"/>
      <c r="AC334" s="147"/>
      <c r="AD334" s="147"/>
      <c r="AE334" s="147"/>
      <c r="AF334" s="147"/>
      <c r="AG334" s="147" t="s">
        <v>119</v>
      </c>
      <c r="AH334" s="147">
        <v>0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3" x14ac:dyDescent="0.2">
      <c r="A335" s="154"/>
      <c r="B335" s="155"/>
      <c r="C335" s="186" t="s">
        <v>154</v>
      </c>
      <c r="D335" s="160"/>
      <c r="E335" s="161">
        <v>1.6224000000000001</v>
      </c>
      <c r="F335" s="158"/>
      <c r="G335" s="158"/>
      <c r="H335" s="158"/>
      <c r="I335" s="158"/>
      <c r="J335" s="158"/>
      <c r="K335" s="158"/>
      <c r="L335" s="158"/>
      <c r="M335" s="158"/>
      <c r="N335" s="157"/>
      <c r="O335" s="157"/>
      <c r="P335" s="157"/>
      <c r="Q335" s="157"/>
      <c r="R335" s="158"/>
      <c r="S335" s="158"/>
      <c r="T335" s="158"/>
      <c r="U335" s="158"/>
      <c r="V335" s="158"/>
      <c r="W335" s="158"/>
      <c r="X335" s="158"/>
      <c r="Y335" s="158"/>
      <c r="Z335" s="147"/>
      <c r="AA335" s="147"/>
      <c r="AB335" s="147"/>
      <c r="AC335" s="147"/>
      <c r="AD335" s="147"/>
      <c r="AE335" s="147"/>
      <c r="AF335" s="147"/>
      <c r="AG335" s="147" t="s">
        <v>119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3" x14ac:dyDescent="0.2">
      <c r="A336" s="154"/>
      <c r="B336" s="155"/>
      <c r="C336" s="186" t="s">
        <v>155</v>
      </c>
      <c r="D336" s="160"/>
      <c r="E336" s="161">
        <v>1.3624000000000001</v>
      </c>
      <c r="F336" s="158"/>
      <c r="G336" s="158"/>
      <c r="H336" s="158"/>
      <c r="I336" s="158"/>
      <c r="J336" s="158"/>
      <c r="K336" s="158"/>
      <c r="L336" s="158"/>
      <c r="M336" s="158"/>
      <c r="N336" s="157"/>
      <c r="O336" s="157"/>
      <c r="P336" s="157"/>
      <c r="Q336" s="157"/>
      <c r="R336" s="158"/>
      <c r="S336" s="158"/>
      <c r="T336" s="158"/>
      <c r="U336" s="158"/>
      <c r="V336" s="158"/>
      <c r="W336" s="158"/>
      <c r="X336" s="158"/>
      <c r="Y336" s="158"/>
      <c r="Z336" s="147"/>
      <c r="AA336" s="147"/>
      <c r="AB336" s="147"/>
      <c r="AC336" s="147"/>
      <c r="AD336" s="147"/>
      <c r="AE336" s="147"/>
      <c r="AF336" s="147"/>
      <c r="AG336" s="147" t="s">
        <v>119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3" x14ac:dyDescent="0.2">
      <c r="A337" s="154"/>
      <c r="B337" s="155"/>
      <c r="C337" s="186" t="s">
        <v>156</v>
      </c>
      <c r="D337" s="160"/>
      <c r="E337" s="161">
        <v>1.3624000000000001</v>
      </c>
      <c r="F337" s="158"/>
      <c r="G337" s="158"/>
      <c r="H337" s="158"/>
      <c r="I337" s="158"/>
      <c r="J337" s="158"/>
      <c r="K337" s="158"/>
      <c r="L337" s="158"/>
      <c r="M337" s="158"/>
      <c r="N337" s="157"/>
      <c r="O337" s="157"/>
      <c r="P337" s="157"/>
      <c r="Q337" s="157"/>
      <c r="R337" s="158"/>
      <c r="S337" s="158"/>
      <c r="T337" s="158"/>
      <c r="U337" s="158"/>
      <c r="V337" s="158"/>
      <c r="W337" s="158"/>
      <c r="X337" s="158"/>
      <c r="Y337" s="158"/>
      <c r="Z337" s="147"/>
      <c r="AA337" s="147"/>
      <c r="AB337" s="147"/>
      <c r="AC337" s="147"/>
      <c r="AD337" s="147"/>
      <c r="AE337" s="147"/>
      <c r="AF337" s="147"/>
      <c r="AG337" s="147" t="s">
        <v>119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3" x14ac:dyDescent="0.2">
      <c r="A338" s="154"/>
      <c r="B338" s="155"/>
      <c r="C338" s="186" t="s">
        <v>157</v>
      </c>
      <c r="D338" s="160"/>
      <c r="E338" s="161">
        <v>1.6224000000000001</v>
      </c>
      <c r="F338" s="158"/>
      <c r="G338" s="158"/>
      <c r="H338" s="158"/>
      <c r="I338" s="158"/>
      <c r="J338" s="158"/>
      <c r="K338" s="158"/>
      <c r="L338" s="158"/>
      <c r="M338" s="158"/>
      <c r="N338" s="157"/>
      <c r="O338" s="157"/>
      <c r="P338" s="157"/>
      <c r="Q338" s="157"/>
      <c r="R338" s="158"/>
      <c r="S338" s="158"/>
      <c r="T338" s="158"/>
      <c r="U338" s="158"/>
      <c r="V338" s="158"/>
      <c r="W338" s="158"/>
      <c r="X338" s="158"/>
      <c r="Y338" s="158"/>
      <c r="Z338" s="147"/>
      <c r="AA338" s="147"/>
      <c r="AB338" s="147"/>
      <c r="AC338" s="147"/>
      <c r="AD338" s="147"/>
      <c r="AE338" s="147"/>
      <c r="AF338" s="147"/>
      <c r="AG338" s="147" t="s">
        <v>119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3" x14ac:dyDescent="0.2">
      <c r="A339" s="154"/>
      <c r="B339" s="155"/>
      <c r="C339" s="186" t="s">
        <v>158</v>
      </c>
      <c r="D339" s="160"/>
      <c r="E339" s="161">
        <v>1.6224000000000001</v>
      </c>
      <c r="F339" s="158"/>
      <c r="G339" s="158"/>
      <c r="H339" s="158"/>
      <c r="I339" s="158"/>
      <c r="J339" s="158"/>
      <c r="K339" s="158"/>
      <c r="L339" s="158"/>
      <c r="M339" s="158"/>
      <c r="N339" s="157"/>
      <c r="O339" s="157"/>
      <c r="P339" s="157"/>
      <c r="Q339" s="157"/>
      <c r="R339" s="158"/>
      <c r="S339" s="158"/>
      <c r="T339" s="158"/>
      <c r="U339" s="158"/>
      <c r="V339" s="158"/>
      <c r="W339" s="158"/>
      <c r="X339" s="158"/>
      <c r="Y339" s="158"/>
      <c r="Z339" s="147"/>
      <c r="AA339" s="147"/>
      <c r="AB339" s="147"/>
      <c r="AC339" s="147"/>
      <c r="AD339" s="147"/>
      <c r="AE339" s="147"/>
      <c r="AF339" s="147"/>
      <c r="AG339" s="147" t="s">
        <v>119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3" x14ac:dyDescent="0.2">
      <c r="A340" s="154"/>
      <c r="B340" s="155"/>
      <c r="C340" s="186" t="s">
        <v>159</v>
      </c>
      <c r="D340" s="160"/>
      <c r="E340" s="161">
        <v>1.6224000000000001</v>
      </c>
      <c r="F340" s="158"/>
      <c r="G340" s="158"/>
      <c r="H340" s="158"/>
      <c r="I340" s="158"/>
      <c r="J340" s="158"/>
      <c r="K340" s="158"/>
      <c r="L340" s="158"/>
      <c r="M340" s="158"/>
      <c r="N340" s="157"/>
      <c r="O340" s="157"/>
      <c r="P340" s="157"/>
      <c r="Q340" s="157"/>
      <c r="R340" s="158"/>
      <c r="S340" s="158"/>
      <c r="T340" s="158"/>
      <c r="U340" s="158"/>
      <c r="V340" s="158"/>
      <c r="W340" s="158"/>
      <c r="X340" s="158"/>
      <c r="Y340" s="158"/>
      <c r="Z340" s="147"/>
      <c r="AA340" s="147"/>
      <c r="AB340" s="147"/>
      <c r="AC340" s="147"/>
      <c r="AD340" s="147"/>
      <c r="AE340" s="147"/>
      <c r="AF340" s="147"/>
      <c r="AG340" s="147" t="s">
        <v>119</v>
      </c>
      <c r="AH340" s="147">
        <v>0</v>
      </c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71">
        <v>11</v>
      </c>
      <c r="B341" s="172" t="s">
        <v>409</v>
      </c>
      <c r="C341" s="185" t="s">
        <v>410</v>
      </c>
      <c r="D341" s="173" t="s">
        <v>126</v>
      </c>
      <c r="E341" s="174">
        <v>5.577</v>
      </c>
      <c r="F341" s="175"/>
      <c r="G341" s="176">
        <f>ROUND(E341*F341,2)</f>
        <v>0</v>
      </c>
      <c r="H341" s="159"/>
      <c r="I341" s="158">
        <f>ROUND(E341*H341,2)</f>
        <v>0</v>
      </c>
      <c r="J341" s="159"/>
      <c r="K341" s="158">
        <f>ROUND(E341*J341,2)</f>
        <v>0</v>
      </c>
      <c r="L341" s="158">
        <v>21</v>
      </c>
      <c r="M341" s="158">
        <f>G341*(1+L341/100)</f>
        <v>0</v>
      </c>
      <c r="N341" s="157">
        <v>1E-3</v>
      </c>
      <c r="O341" s="157">
        <f>ROUND(E341*N341,2)</f>
        <v>0.01</v>
      </c>
      <c r="P341" s="157">
        <v>6.2E-2</v>
      </c>
      <c r="Q341" s="157">
        <f>ROUND(E341*P341,2)</f>
        <v>0.35</v>
      </c>
      <c r="R341" s="158"/>
      <c r="S341" s="158" t="s">
        <v>127</v>
      </c>
      <c r="T341" s="158" t="s">
        <v>127</v>
      </c>
      <c r="U341" s="158">
        <v>0.61199999999999999</v>
      </c>
      <c r="V341" s="158">
        <f>ROUND(E341*U341,2)</f>
        <v>3.41</v>
      </c>
      <c r="W341" s="158"/>
      <c r="X341" s="158" t="s">
        <v>115</v>
      </c>
      <c r="Y341" s="158" t="s">
        <v>116</v>
      </c>
      <c r="Z341" s="147"/>
      <c r="AA341" s="147"/>
      <c r="AB341" s="147"/>
      <c r="AC341" s="147"/>
      <c r="AD341" s="147"/>
      <c r="AE341" s="147"/>
      <c r="AF341" s="147"/>
      <c r="AG341" s="147" t="s">
        <v>117</v>
      </c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2" x14ac:dyDescent="0.2">
      <c r="A342" s="154"/>
      <c r="B342" s="155"/>
      <c r="C342" s="186" t="s">
        <v>128</v>
      </c>
      <c r="D342" s="160"/>
      <c r="E342" s="161"/>
      <c r="F342" s="158"/>
      <c r="G342" s="158"/>
      <c r="H342" s="158"/>
      <c r="I342" s="158"/>
      <c r="J342" s="158"/>
      <c r="K342" s="158"/>
      <c r="L342" s="158"/>
      <c r="M342" s="158"/>
      <c r="N342" s="157"/>
      <c r="O342" s="157"/>
      <c r="P342" s="157"/>
      <c r="Q342" s="157"/>
      <c r="R342" s="158"/>
      <c r="S342" s="158"/>
      <c r="T342" s="158"/>
      <c r="U342" s="158"/>
      <c r="V342" s="158"/>
      <c r="W342" s="158"/>
      <c r="X342" s="158"/>
      <c r="Y342" s="158"/>
      <c r="Z342" s="147"/>
      <c r="AA342" s="147"/>
      <c r="AB342" s="147"/>
      <c r="AC342" s="147"/>
      <c r="AD342" s="147"/>
      <c r="AE342" s="147"/>
      <c r="AF342" s="147"/>
      <c r="AG342" s="147" t="s">
        <v>119</v>
      </c>
      <c r="AH342" s="147">
        <v>0</v>
      </c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3" x14ac:dyDescent="0.2">
      <c r="A343" s="154"/>
      <c r="B343" s="155"/>
      <c r="C343" s="186" t="s">
        <v>132</v>
      </c>
      <c r="D343" s="160"/>
      <c r="E343" s="161">
        <v>1.859</v>
      </c>
      <c r="F343" s="158"/>
      <c r="G343" s="158"/>
      <c r="H343" s="158"/>
      <c r="I343" s="158"/>
      <c r="J343" s="158"/>
      <c r="K343" s="158"/>
      <c r="L343" s="158"/>
      <c r="M343" s="158"/>
      <c r="N343" s="157"/>
      <c r="O343" s="157"/>
      <c r="P343" s="157"/>
      <c r="Q343" s="157"/>
      <c r="R343" s="158"/>
      <c r="S343" s="158"/>
      <c r="T343" s="158"/>
      <c r="U343" s="158"/>
      <c r="V343" s="158"/>
      <c r="W343" s="158"/>
      <c r="X343" s="158"/>
      <c r="Y343" s="158"/>
      <c r="Z343" s="147"/>
      <c r="AA343" s="147"/>
      <c r="AB343" s="147"/>
      <c r="AC343" s="147"/>
      <c r="AD343" s="147"/>
      <c r="AE343" s="147"/>
      <c r="AF343" s="147"/>
      <c r="AG343" s="147" t="s">
        <v>119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3" x14ac:dyDescent="0.2">
      <c r="A344" s="154"/>
      <c r="B344" s="155"/>
      <c r="C344" s="186" t="s">
        <v>133</v>
      </c>
      <c r="D344" s="160"/>
      <c r="E344" s="161">
        <v>1.859</v>
      </c>
      <c r="F344" s="158"/>
      <c r="G344" s="158"/>
      <c r="H344" s="158"/>
      <c r="I344" s="158"/>
      <c r="J344" s="158"/>
      <c r="K344" s="158"/>
      <c r="L344" s="158"/>
      <c r="M344" s="158"/>
      <c r="N344" s="157"/>
      <c r="O344" s="157"/>
      <c r="P344" s="157"/>
      <c r="Q344" s="157"/>
      <c r="R344" s="158"/>
      <c r="S344" s="158"/>
      <c r="T344" s="158"/>
      <c r="U344" s="158"/>
      <c r="V344" s="158"/>
      <c r="W344" s="158"/>
      <c r="X344" s="158"/>
      <c r="Y344" s="158"/>
      <c r="Z344" s="147"/>
      <c r="AA344" s="147"/>
      <c r="AB344" s="147"/>
      <c r="AC344" s="147"/>
      <c r="AD344" s="147"/>
      <c r="AE344" s="147"/>
      <c r="AF344" s="147"/>
      <c r="AG344" s="147" t="s">
        <v>119</v>
      </c>
      <c r="AH344" s="147">
        <v>0</v>
      </c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3" x14ac:dyDescent="0.2">
      <c r="A345" s="154"/>
      <c r="B345" s="155"/>
      <c r="C345" s="186" t="s">
        <v>134</v>
      </c>
      <c r="D345" s="160"/>
      <c r="E345" s="161">
        <v>1.859</v>
      </c>
      <c r="F345" s="158"/>
      <c r="G345" s="158"/>
      <c r="H345" s="158"/>
      <c r="I345" s="158"/>
      <c r="J345" s="158"/>
      <c r="K345" s="158"/>
      <c r="L345" s="158"/>
      <c r="M345" s="158"/>
      <c r="N345" s="157"/>
      <c r="O345" s="157"/>
      <c r="P345" s="157"/>
      <c r="Q345" s="157"/>
      <c r="R345" s="158"/>
      <c r="S345" s="158"/>
      <c r="T345" s="158"/>
      <c r="U345" s="158"/>
      <c r="V345" s="158"/>
      <c r="W345" s="158"/>
      <c r="X345" s="158"/>
      <c r="Y345" s="158"/>
      <c r="Z345" s="147"/>
      <c r="AA345" s="147"/>
      <c r="AB345" s="147"/>
      <c r="AC345" s="147"/>
      <c r="AD345" s="147"/>
      <c r="AE345" s="147"/>
      <c r="AF345" s="147"/>
      <c r="AG345" s="147" t="s">
        <v>119</v>
      </c>
      <c r="AH345" s="147">
        <v>0</v>
      </c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71">
        <v>12</v>
      </c>
      <c r="B346" s="172" t="s">
        <v>411</v>
      </c>
      <c r="C346" s="185" t="s">
        <v>412</v>
      </c>
      <c r="D346" s="173" t="s">
        <v>126</v>
      </c>
      <c r="E346" s="174">
        <v>21.12</v>
      </c>
      <c r="F346" s="175"/>
      <c r="G346" s="176">
        <f>ROUND(E346*F346,2)</f>
        <v>0</v>
      </c>
      <c r="H346" s="159"/>
      <c r="I346" s="158">
        <f>ROUND(E346*H346,2)</f>
        <v>0</v>
      </c>
      <c r="J346" s="159"/>
      <c r="K346" s="158">
        <f>ROUND(E346*J346,2)</f>
        <v>0</v>
      </c>
      <c r="L346" s="158">
        <v>21</v>
      </c>
      <c r="M346" s="158">
        <f>G346*(1+L346/100)</f>
        <v>0</v>
      </c>
      <c r="N346" s="157">
        <v>9.2000000000000003E-4</v>
      </c>
      <c r="O346" s="157">
        <f>ROUND(E346*N346,2)</f>
        <v>0.02</v>
      </c>
      <c r="P346" s="157">
        <v>5.3999999999999999E-2</v>
      </c>
      <c r="Q346" s="157">
        <f>ROUND(E346*P346,2)</f>
        <v>1.1399999999999999</v>
      </c>
      <c r="R346" s="158"/>
      <c r="S346" s="158" t="s">
        <v>127</v>
      </c>
      <c r="T346" s="158" t="s">
        <v>127</v>
      </c>
      <c r="U346" s="158">
        <v>0.46500000000000002</v>
      </c>
      <c r="V346" s="158">
        <f>ROUND(E346*U346,2)</f>
        <v>9.82</v>
      </c>
      <c r="W346" s="158"/>
      <c r="X346" s="158" t="s">
        <v>115</v>
      </c>
      <c r="Y346" s="158" t="s">
        <v>116</v>
      </c>
      <c r="Z346" s="147"/>
      <c r="AA346" s="147"/>
      <c r="AB346" s="147"/>
      <c r="AC346" s="147"/>
      <c r="AD346" s="147"/>
      <c r="AE346" s="147"/>
      <c r="AF346" s="147"/>
      <c r="AG346" s="147" t="s">
        <v>117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2" x14ac:dyDescent="0.2">
      <c r="A347" s="154"/>
      <c r="B347" s="155"/>
      <c r="C347" s="186" t="s">
        <v>128</v>
      </c>
      <c r="D347" s="160"/>
      <c r="E347" s="161"/>
      <c r="F347" s="158"/>
      <c r="G347" s="158"/>
      <c r="H347" s="158"/>
      <c r="I347" s="158"/>
      <c r="J347" s="158"/>
      <c r="K347" s="158"/>
      <c r="L347" s="158"/>
      <c r="M347" s="158"/>
      <c r="N347" s="157"/>
      <c r="O347" s="157"/>
      <c r="P347" s="157"/>
      <c r="Q347" s="157"/>
      <c r="R347" s="158"/>
      <c r="S347" s="158"/>
      <c r="T347" s="158"/>
      <c r="U347" s="158"/>
      <c r="V347" s="158"/>
      <c r="W347" s="158"/>
      <c r="X347" s="158"/>
      <c r="Y347" s="158"/>
      <c r="Z347" s="147"/>
      <c r="AA347" s="147"/>
      <c r="AB347" s="147"/>
      <c r="AC347" s="147"/>
      <c r="AD347" s="147"/>
      <c r="AE347" s="147"/>
      <c r="AF347" s="147"/>
      <c r="AG347" s="147" t="s">
        <v>119</v>
      </c>
      <c r="AH347" s="147">
        <v>0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3" x14ac:dyDescent="0.2">
      <c r="A348" s="154"/>
      <c r="B348" s="155"/>
      <c r="C348" s="186" t="s">
        <v>129</v>
      </c>
      <c r="D348" s="160"/>
      <c r="E348" s="161">
        <v>3.52</v>
      </c>
      <c r="F348" s="158"/>
      <c r="G348" s="158"/>
      <c r="H348" s="158"/>
      <c r="I348" s="158"/>
      <c r="J348" s="158"/>
      <c r="K348" s="158"/>
      <c r="L348" s="158"/>
      <c r="M348" s="158"/>
      <c r="N348" s="157"/>
      <c r="O348" s="157"/>
      <c r="P348" s="157"/>
      <c r="Q348" s="157"/>
      <c r="R348" s="158"/>
      <c r="S348" s="158"/>
      <c r="T348" s="158"/>
      <c r="U348" s="158"/>
      <c r="V348" s="158"/>
      <c r="W348" s="158"/>
      <c r="X348" s="158"/>
      <c r="Y348" s="158"/>
      <c r="Z348" s="147"/>
      <c r="AA348" s="147"/>
      <c r="AB348" s="147"/>
      <c r="AC348" s="147"/>
      <c r="AD348" s="147"/>
      <c r="AE348" s="147"/>
      <c r="AF348" s="147"/>
      <c r="AG348" s="147" t="s">
        <v>119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3" x14ac:dyDescent="0.2">
      <c r="A349" s="154"/>
      <c r="B349" s="155"/>
      <c r="C349" s="186" t="s">
        <v>130</v>
      </c>
      <c r="D349" s="160"/>
      <c r="E349" s="161">
        <v>3.52</v>
      </c>
      <c r="F349" s="158"/>
      <c r="G349" s="158"/>
      <c r="H349" s="158"/>
      <c r="I349" s="158"/>
      <c r="J349" s="158"/>
      <c r="K349" s="158"/>
      <c r="L349" s="158"/>
      <c r="M349" s="158"/>
      <c r="N349" s="157"/>
      <c r="O349" s="157"/>
      <c r="P349" s="157"/>
      <c r="Q349" s="157"/>
      <c r="R349" s="158"/>
      <c r="S349" s="158"/>
      <c r="T349" s="158"/>
      <c r="U349" s="158"/>
      <c r="V349" s="158"/>
      <c r="W349" s="158"/>
      <c r="X349" s="158"/>
      <c r="Y349" s="158"/>
      <c r="Z349" s="147"/>
      <c r="AA349" s="147"/>
      <c r="AB349" s="147"/>
      <c r="AC349" s="147"/>
      <c r="AD349" s="147"/>
      <c r="AE349" s="147"/>
      <c r="AF349" s="147"/>
      <c r="AG349" s="147" t="s">
        <v>119</v>
      </c>
      <c r="AH349" s="147">
        <v>0</v>
      </c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3" x14ac:dyDescent="0.2">
      <c r="A350" s="154"/>
      <c r="B350" s="155"/>
      <c r="C350" s="186" t="s">
        <v>131</v>
      </c>
      <c r="D350" s="160"/>
      <c r="E350" s="161">
        <v>3.52</v>
      </c>
      <c r="F350" s="158"/>
      <c r="G350" s="158"/>
      <c r="H350" s="158"/>
      <c r="I350" s="158"/>
      <c r="J350" s="158"/>
      <c r="K350" s="158"/>
      <c r="L350" s="158"/>
      <c r="M350" s="158"/>
      <c r="N350" s="157"/>
      <c r="O350" s="157"/>
      <c r="P350" s="157"/>
      <c r="Q350" s="157"/>
      <c r="R350" s="158"/>
      <c r="S350" s="158"/>
      <c r="T350" s="158"/>
      <c r="U350" s="158"/>
      <c r="V350" s="158"/>
      <c r="W350" s="158"/>
      <c r="X350" s="158"/>
      <c r="Y350" s="158"/>
      <c r="Z350" s="147"/>
      <c r="AA350" s="147"/>
      <c r="AB350" s="147"/>
      <c r="AC350" s="147"/>
      <c r="AD350" s="147"/>
      <c r="AE350" s="147"/>
      <c r="AF350" s="147"/>
      <c r="AG350" s="147" t="s">
        <v>119</v>
      </c>
      <c r="AH350" s="147">
        <v>0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3" x14ac:dyDescent="0.2">
      <c r="A351" s="154"/>
      <c r="B351" s="155"/>
      <c r="C351" s="186" t="s">
        <v>139</v>
      </c>
      <c r="D351" s="160"/>
      <c r="E351" s="161">
        <v>3.52</v>
      </c>
      <c r="F351" s="158"/>
      <c r="G351" s="158"/>
      <c r="H351" s="158"/>
      <c r="I351" s="158"/>
      <c r="J351" s="158"/>
      <c r="K351" s="158"/>
      <c r="L351" s="158"/>
      <c r="M351" s="158"/>
      <c r="N351" s="157"/>
      <c r="O351" s="157"/>
      <c r="P351" s="157"/>
      <c r="Q351" s="157"/>
      <c r="R351" s="158"/>
      <c r="S351" s="158"/>
      <c r="T351" s="158"/>
      <c r="U351" s="158"/>
      <c r="V351" s="158"/>
      <c r="W351" s="158"/>
      <c r="X351" s="158"/>
      <c r="Y351" s="158"/>
      <c r="Z351" s="147"/>
      <c r="AA351" s="147"/>
      <c r="AB351" s="147"/>
      <c r="AC351" s="147"/>
      <c r="AD351" s="147"/>
      <c r="AE351" s="147"/>
      <c r="AF351" s="147"/>
      <c r="AG351" s="147" t="s">
        <v>119</v>
      </c>
      <c r="AH351" s="147">
        <v>0</v>
      </c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3" x14ac:dyDescent="0.2">
      <c r="A352" s="154"/>
      <c r="B352" s="155"/>
      <c r="C352" s="186" t="s">
        <v>140</v>
      </c>
      <c r="D352" s="160"/>
      <c r="E352" s="161">
        <v>3.52</v>
      </c>
      <c r="F352" s="158"/>
      <c r="G352" s="158"/>
      <c r="H352" s="158"/>
      <c r="I352" s="158"/>
      <c r="J352" s="158"/>
      <c r="K352" s="158"/>
      <c r="L352" s="158"/>
      <c r="M352" s="158"/>
      <c r="N352" s="157"/>
      <c r="O352" s="157"/>
      <c r="P352" s="157"/>
      <c r="Q352" s="157"/>
      <c r="R352" s="158"/>
      <c r="S352" s="158"/>
      <c r="T352" s="158"/>
      <c r="U352" s="158"/>
      <c r="V352" s="158"/>
      <c r="W352" s="158"/>
      <c r="X352" s="158"/>
      <c r="Y352" s="158"/>
      <c r="Z352" s="147"/>
      <c r="AA352" s="147"/>
      <c r="AB352" s="147"/>
      <c r="AC352" s="147"/>
      <c r="AD352" s="147"/>
      <c r="AE352" s="147"/>
      <c r="AF352" s="147"/>
      <c r="AG352" s="147" t="s">
        <v>119</v>
      </c>
      <c r="AH352" s="147">
        <v>0</v>
      </c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3" x14ac:dyDescent="0.2">
      <c r="A353" s="154"/>
      <c r="B353" s="155"/>
      <c r="C353" s="186" t="s">
        <v>141</v>
      </c>
      <c r="D353" s="160"/>
      <c r="E353" s="161">
        <v>3.52</v>
      </c>
      <c r="F353" s="158"/>
      <c r="G353" s="158"/>
      <c r="H353" s="158"/>
      <c r="I353" s="158"/>
      <c r="J353" s="158"/>
      <c r="K353" s="158"/>
      <c r="L353" s="158"/>
      <c r="M353" s="158"/>
      <c r="N353" s="157"/>
      <c r="O353" s="157"/>
      <c r="P353" s="157"/>
      <c r="Q353" s="157"/>
      <c r="R353" s="158"/>
      <c r="S353" s="158"/>
      <c r="T353" s="158"/>
      <c r="U353" s="158"/>
      <c r="V353" s="158"/>
      <c r="W353" s="158"/>
      <c r="X353" s="158"/>
      <c r="Y353" s="158"/>
      <c r="Z353" s="147"/>
      <c r="AA353" s="147"/>
      <c r="AB353" s="147"/>
      <c r="AC353" s="147"/>
      <c r="AD353" s="147"/>
      <c r="AE353" s="147"/>
      <c r="AF353" s="147"/>
      <c r="AG353" s="147" t="s">
        <v>119</v>
      </c>
      <c r="AH353" s="147">
        <v>0</v>
      </c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71">
        <v>13</v>
      </c>
      <c r="B354" s="172" t="s">
        <v>413</v>
      </c>
      <c r="C354" s="185" t="s">
        <v>414</v>
      </c>
      <c r="D354" s="173" t="s">
        <v>126</v>
      </c>
      <c r="E354" s="174">
        <v>18.239999999999998</v>
      </c>
      <c r="F354" s="175"/>
      <c r="G354" s="176">
        <f>ROUND(E354*F354,2)</f>
        <v>0</v>
      </c>
      <c r="H354" s="159"/>
      <c r="I354" s="158">
        <f>ROUND(E354*H354,2)</f>
        <v>0</v>
      </c>
      <c r="J354" s="159"/>
      <c r="K354" s="158">
        <f>ROUND(E354*J354,2)</f>
        <v>0</v>
      </c>
      <c r="L354" s="158">
        <v>21</v>
      </c>
      <c r="M354" s="158">
        <f>G354*(1+L354/100)</f>
        <v>0</v>
      </c>
      <c r="N354" s="157">
        <v>0</v>
      </c>
      <c r="O354" s="157">
        <f>ROUND(E354*N354,2)</f>
        <v>0</v>
      </c>
      <c r="P354" s="157">
        <v>4.0000000000000001E-3</v>
      </c>
      <c r="Q354" s="157">
        <f>ROUND(E354*P354,2)</f>
        <v>7.0000000000000007E-2</v>
      </c>
      <c r="R354" s="158"/>
      <c r="S354" s="158" t="s">
        <v>127</v>
      </c>
      <c r="T354" s="158" t="s">
        <v>127</v>
      </c>
      <c r="U354" s="158">
        <v>3.9E-2</v>
      </c>
      <c r="V354" s="158">
        <f>ROUND(E354*U354,2)</f>
        <v>0.71</v>
      </c>
      <c r="W354" s="158"/>
      <c r="X354" s="158" t="s">
        <v>115</v>
      </c>
      <c r="Y354" s="158" t="s">
        <v>116</v>
      </c>
      <c r="Z354" s="147"/>
      <c r="AA354" s="147"/>
      <c r="AB354" s="147"/>
      <c r="AC354" s="147"/>
      <c r="AD354" s="147"/>
      <c r="AE354" s="147"/>
      <c r="AF354" s="147"/>
      <c r="AG354" s="147" t="s">
        <v>117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2" x14ac:dyDescent="0.2">
      <c r="A355" s="154"/>
      <c r="B355" s="155"/>
      <c r="C355" s="186" t="s">
        <v>128</v>
      </c>
      <c r="D355" s="160"/>
      <c r="E355" s="161"/>
      <c r="F355" s="158"/>
      <c r="G355" s="158"/>
      <c r="H355" s="158"/>
      <c r="I355" s="158"/>
      <c r="J355" s="158"/>
      <c r="K355" s="158"/>
      <c r="L355" s="158"/>
      <c r="M355" s="158"/>
      <c r="N355" s="157"/>
      <c r="O355" s="157"/>
      <c r="P355" s="157"/>
      <c r="Q355" s="157"/>
      <c r="R355" s="158"/>
      <c r="S355" s="158"/>
      <c r="T355" s="158"/>
      <c r="U355" s="158"/>
      <c r="V355" s="158"/>
      <c r="W355" s="158"/>
      <c r="X355" s="158"/>
      <c r="Y355" s="158"/>
      <c r="Z355" s="147"/>
      <c r="AA355" s="147"/>
      <c r="AB355" s="147"/>
      <c r="AC355" s="147"/>
      <c r="AD355" s="147"/>
      <c r="AE355" s="147"/>
      <c r="AF355" s="147"/>
      <c r="AG355" s="147" t="s">
        <v>119</v>
      </c>
      <c r="AH355" s="147">
        <v>0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3" x14ac:dyDescent="0.2">
      <c r="A356" s="154"/>
      <c r="B356" s="155"/>
      <c r="C356" s="186" t="s">
        <v>415</v>
      </c>
      <c r="D356" s="160"/>
      <c r="E356" s="161">
        <v>3.04</v>
      </c>
      <c r="F356" s="158"/>
      <c r="G356" s="158"/>
      <c r="H356" s="158"/>
      <c r="I356" s="158"/>
      <c r="J356" s="158"/>
      <c r="K356" s="158"/>
      <c r="L356" s="158"/>
      <c r="M356" s="158"/>
      <c r="N356" s="157"/>
      <c r="O356" s="157"/>
      <c r="P356" s="157"/>
      <c r="Q356" s="157"/>
      <c r="R356" s="158"/>
      <c r="S356" s="158"/>
      <c r="T356" s="158"/>
      <c r="U356" s="158"/>
      <c r="V356" s="158"/>
      <c r="W356" s="158"/>
      <c r="X356" s="158"/>
      <c r="Y356" s="158"/>
      <c r="Z356" s="147"/>
      <c r="AA356" s="147"/>
      <c r="AB356" s="147"/>
      <c r="AC356" s="147"/>
      <c r="AD356" s="147"/>
      <c r="AE356" s="147"/>
      <c r="AF356" s="147"/>
      <c r="AG356" s="147" t="s">
        <v>119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3" x14ac:dyDescent="0.2">
      <c r="A357" s="154"/>
      <c r="B357" s="155"/>
      <c r="C357" s="186" t="s">
        <v>416</v>
      </c>
      <c r="D357" s="160"/>
      <c r="E357" s="161">
        <v>3.04</v>
      </c>
      <c r="F357" s="158"/>
      <c r="G357" s="158"/>
      <c r="H357" s="158"/>
      <c r="I357" s="158"/>
      <c r="J357" s="158"/>
      <c r="K357" s="158"/>
      <c r="L357" s="158"/>
      <c r="M357" s="158"/>
      <c r="N357" s="157"/>
      <c r="O357" s="157"/>
      <c r="P357" s="157"/>
      <c r="Q357" s="157"/>
      <c r="R357" s="158"/>
      <c r="S357" s="158"/>
      <c r="T357" s="158"/>
      <c r="U357" s="158"/>
      <c r="V357" s="158"/>
      <c r="W357" s="158"/>
      <c r="X357" s="158"/>
      <c r="Y357" s="158"/>
      <c r="Z357" s="147"/>
      <c r="AA357" s="147"/>
      <c r="AB357" s="147"/>
      <c r="AC357" s="147"/>
      <c r="AD357" s="147"/>
      <c r="AE357" s="147"/>
      <c r="AF357" s="147"/>
      <c r="AG357" s="147" t="s">
        <v>119</v>
      </c>
      <c r="AH357" s="147">
        <v>0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3" x14ac:dyDescent="0.2">
      <c r="A358" s="154"/>
      <c r="B358" s="155"/>
      <c r="C358" s="186" t="s">
        <v>417</v>
      </c>
      <c r="D358" s="160"/>
      <c r="E358" s="161">
        <v>3.04</v>
      </c>
      <c r="F358" s="158"/>
      <c r="G358" s="158"/>
      <c r="H358" s="158"/>
      <c r="I358" s="158"/>
      <c r="J358" s="158"/>
      <c r="K358" s="158"/>
      <c r="L358" s="158"/>
      <c r="M358" s="158"/>
      <c r="N358" s="157"/>
      <c r="O358" s="157"/>
      <c r="P358" s="157"/>
      <c r="Q358" s="157"/>
      <c r="R358" s="158"/>
      <c r="S358" s="158"/>
      <c r="T358" s="158"/>
      <c r="U358" s="158"/>
      <c r="V358" s="158"/>
      <c r="W358" s="158"/>
      <c r="X358" s="158"/>
      <c r="Y358" s="158"/>
      <c r="Z358" s="147"/>
      <c r="AA358" s="147"/>
      <c r="AB358" s="147"/>
      <c r="AC358" s="147"/>
      <c r="AD358" s="147"/>
      <c r="AE358" s="147"/>
      <c r="AF358" s="147"/>
      <c r="AG358" s="147" t="s">
        <v>119</v>
      </c>
      <c r="AH358" s="147">
        <v>0</v>
      </c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3" x14ac:dyDescent="0.2">
      <c r="A359" s="154"/>
      <c r="B359" s="155"/>
      <c r="C359" s="186" t="s">
        <v>418</v>
      </c>
      <c r="D359" s="160"/>
      <c r="E359" s="161">
        <v>3.04</v>
      </c>
      <c r="F359" s="158"/>
      <c r="G359" s="158"/>
      <c r="H359" s="158"/>
      <c r="I359" s="158"/>
      <c r="J359" s="158"/>
      <c r="K359" s="158"/>
      <c r="L359" s="158"/>
      <c r="M359" s="158"/>
      <c r="N359" s="157"/>
      <c r="O359" s="157"/>
      <c r="P359" s="157"/>
      <c r="Q359" s="157"/>
      <c r="R359" s="158"/>
      <c r="S359" s="158"/>
      <c r="T359" s="158"/>
      <c r="U359" s="158"/>
      <c r="V359" s="158"/>
      <c r="W359" s="158"/>
      <c r="X359" s="158"/>
      <c r="Y359" s="158"/>
      <c r="Z359" s="147"/>
      <c r="AA359" s="147"/>
      <c r="AB359" s="147"/>
      <c r="AC359" s="147"/>
      <c r="AD359" s="147"/>
      <c r="AE359" s="147"/>
      <c r="AF359" s="147"/>
      <c r="AG359" s="147" t="s">
        <v>119</v>
      </c>
      <c r="AH359" s="147">
        <v>0</v>
      </c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3" x14ac:dyDescent="0.2">
      <c r="A360" s="154"/>
      <c r="B360" s="155"/>
      <c r="C360" s="186" t="s">
        <v>419</v>
      </c>
      <c r="D360" s="160"/>
      <c r="E360" s="161">
        <v>3.04</v>
      </c>
      <c r="F360" s="158"/>
      <c r="G360" s="158"/>
      <c r="H360" s="158"/>
      <c r="I360" s="158"/>
      <c r="J360" s="158"/>
      <c r="K360" s="158"/>
      <c r="L360" s="158"/>
      <c r="M360" s="158"/>
      <c r="N360" s="157"/>
      <c r="O360" s="157"/>
      <c r="P360" s="157"/>
      <c r="Q360" s="157"/>
      <c r="R360" s="158"/>
      <c r="S360" s="158"/>
      <c r="T360" s="158"/>
      <c r="U360" s="158"/>
      <c r="V360" s="158"/>
      <c r="W360" s="158"/>
      <c r="X360" s="158"/>
      <c r="Y360" s="158"/>
      <c r="Z360" s="147"/>
      <c r="AA360" s="147"/>
      <c r="AB360" s="147"/>
      <c r="AC360" s="147"/>
      <c r="AD360" s="147"/>
      <c r="AE360" s="147"/>
      <c r="AF360" s="147"/>
      <c r="AG360" s="147" t="s">
        <v>119</v>
      </c>
      <c r="AH360" s="147">
        <v>0</v>
      </c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3" x14ac:dyDescent="0.2">
      <c r="A361" s="154"/>
      <c r="B361" s="155"/>
      <c r="C361" s="186" t="s">
        <v>420</v>
      </c>
      <c r="D361" s="160"/>
      <c r="E361" s="161">
        <v>3.04</v>
      </c>
      <c r="F361" s="158"/>
      <c r="G361" s="158"/>
      <c r="H361" s="158"/>
      <c r="I361" s="158"/>
      <c r="J361" s="158"/>
      <c r="K361" s="158"/>
      <c r="L361" s="158"/>
      <c r="M361" s="158"/>
      <c r="N361" s="157"/>
      <c r="O361" s="157"/>
      <c r="P361" s="157"/>
      <c r="Q361" s="157"/>
      <c r="R361" s="158"/>
      <c r="S361" s="158"/>
      <c r="T361" s="158"/>
      <c r="U361" s="158"/>
      <c r="V361" s="158"/>
      <c r="W361" s="158"/>
      <c r="X361" s="158"/>
      <c r="Y361" s="158"/>
      <c r="Z361" s="147"/>
      <c r="AA361" s="147"/>
      <c r="AB361" s="147"/>
      <c r="AC361" s="147"/>
      <c r="AD361" s="147"/>
      <c r="AE361" s="147"/>
      <c r="AF361" s="147"/>
      <c r="AG361" s="147" t="s">
        <v>119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1" x14ac:dyDescent="0.2">
      <c r="A362" s="171">
        <v>14</v>
      </c>
      <c r="B362" s="172" t="s">
        <v>421</v>
      </c>
      <c r="C362" s="185" t="s">
        <v>422</v>
      </c>
      <c r="D362" s="173" t="s">
        <v>423</v>
      </c>
      <c r="E362" s="174">
        <v>44.99</v>
      </c>
      <c r="F362" s="175"/>
      <c r="G362" s="176">
        <f>ROUND(E362*F362,2)</f>
        <v>0</v>
      </c>
      <c r="H362" s="159"/>
      <c r="I362" s="158">
        <f>ROUND(E362*H362,2)</f>
        <v>0</v>
      </c>
      <c r="J362" s="159"/>
      <c r="K362" s="158">
        <f>ROUND(E362*J362,2)</f>
        <v>0</v>
      </c>
      <c r="L362" s="158">
        <v>21</v>
      </c>
      <c r="M362" s="158">
        <f>G362*(1+L362/100)</f>
        <v>0</v>
      </c>
      <c r="N362" s="157">
        <v>0</v>
      </c>
      <c r="O362" s="157">
        <f>ROUND(E362*N362,2)</f>
        <v>0</v>
      </c>
      <c r="P362" s="157">
        <v>1.1129999999999999E-2</v>
      </c>
      <c r="Q362" s="157">
        <f>ROUND(E362*P362,2)</f>
        <v>0.5</v>
      </c>
      <c r="R362" s="158"/>
      <c r="S362" s="158" t="s">
        <v>127</v>
      </c>
      <c r="T362" s="158" t="s">
        <v>127</v>
      </c>
      <c r="U362" s="158">
        <v>8.3000000000000004E-2</v>
      </c>
      <c r="V362" s="158">
        <f>ROUND(E362*U362,2)</f>
        <v>3.73</v>
      </c>
      <c r="W362" s="158"/>
      <c r="X362" s="158" t="s">
        <v>115</v>
      </c>
      <c r="Y362" s="158" t="s">
        <v>116</v>
      </c>
      <c r="Z362" s="147"/>
      <c r="AA362" s="147"/>
      <c r="AB362" s="147"/>
      <c r="AC362" s="147"/>
      <c r="AD362" s="147"/>
      <c r="AE362" s="147"/>
      <c r="AF362" s="147"/>
      <c r="AG362" s="147" t="s">
        <v>117</v>
      </c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2" x14ac:dyDescent="0.2">
      <c r="A363" s="154"/>
      <c r="B363" s="155"/>
      <c r="C363" s="186" t="s">
        <v>128</v>
      </c>
      <c r="D363" s="160"/>
      <c r="E363" s="161"/>
      <c r="F363" s="158"/>
      <c r="G363" s="158"/>
      <c r="H363" s="158"/>
      <c r="I363" s="158"/>
      <c r="J363" s="158"/>
      <c r="K363" s="158"/>
      <c r="L363" s="158"/>
      <c r="M363" s="158"/>
      <c r="N363" s="157"/>
      <c r="O363" s="157"/>
      <c r="P363" s="157"/>
      <c r="Q363" s="157"/>
      <c r="R363" s="158"/>
      <c r="S363" s="158"/>
      <c r="T363" s="158"/>
      <c r="U363" s="158"/>
      <c r="V363" s="158"/>
      <c r="W363" s="158"/>
      <c r="X363" s="158"/>
      <c r="Y363" s="158"/>
      <c r="Z363" s="147"/>
      <c r="AA363" s="147"/>
      <c r="AB363" s="147"/>
      <c r="AC363" s="147"/>
      <c r="AD363" s="147"/>
      <c r="AE363" s="147"/>
      <c r="AF363" s="147"/>
      <c r="AG363" s="147" t="s">
        <v>119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3" x14ac:dyDescent="0.2">
      <c r="A364" s="154"/>
      <c r="B364" s="155"/>
      <c r="C364" s="186" t="s">
        <v>424</v>
      </c>
      <c r="D364" s="160"/>
      <c r="E364" s="161">
        <v>1.6</v>
      </c>
      <c r="F364" s="158"/>
      <c r="G364" s="158"/>
      <c r="H364" s="158"/>
      <c r="I364" s="158"/>
      <c r="J364" s="158"/>
      <c r="K364" s="158"/>
      <c r="L364" s="158"/>
      <c r="M364" s="158"/>
      <c r="N364" s="157"/>
      <c r="O364" s="157"/>
      <c r="P364" s="157"/>
      <c r="Q364" s="157"/>
      <c r="R364" s="158"/>
      <c r="S364" s="158"/>
      <c r="T364" s="158"/>
      <c r="U364" s="158"/>
      <c r="V364" s="158"/>
      <c r="W364" s="158"/>
      <c r="X364" s="158"/>
      <c r="Y364" s="158"/>
      <c r="Z364" s="147"/>
      <c r="AA364" s="147"/>
      <c r="AB364" s="147"/>
      <c r="AC364" s="147"/>
      <c r="AD364" s="147"/>
      <c r="AE364" s="147"/>
      <c r="AF364" s="147"/>
      <c r="AG364" s="147" t="s">
        <v>119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3" x14ac:dyDescent="0.2">
      <c r="A365" s="154"/>
      <c r="B365" s="155"/>
      <c r="C365" s="186" t="s">
        <v>425</v>
      </c>
      <c r="D365" s="160"/>
      <c r="E365" s="161">
        <v>1.6</v>
      </c>
      <c r="F365" s="158"/>
      <c r="G365" s="158"/>
      <c r="H365" s="158"/>
      <c r="I365" s="158"/>
      <c r="J365" s="158"/>
      <c r="K365" s="158"/>
      <c r="L365" s="158"/>
      <c r="M365" s="158"/>
      <c r="N365" s="157"/>
      <c r="O365" s="157"/>
      <c r="P365" s="157"/>
      <c r="Q365" s="157"/>
      <c r="R365" s="158"/>
      <c r="S365" s="158"/>
      <c r="T365" s="158"/>
      <c r="U365" s="158"/>
      <c r="V365" s="158"/>
      <c r="W365" s="158"/>
      <c r="X365" s="158"/>
      <c r="Y365" s="158"/>
      <c r="Z365" s="147"/>
      <c r="AA365" s="147"/>
      <c r="AB365" s="147"/>
      <c r="AC365" s="147"/>
      <c r="AD365" s="147"/>
      <c r="AE365" s="147"/>
      <c r="AF365" s="147"/>
      <c r="AG365" s="147" t="s">
        <v>119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3" x14ac:dyDescent="0.2">
      <c r="A366" s="154"/>
      <c r="B366" s="155"/>
      <c r="C366" s="186" t="s">
        <v>426</v>
      </c>
      <c r="D366" s="160"/>
      <c r="E366" s="161">
        <v>1.6</v>
      </c>
      <c r="F366" s="158"/>
      <c r="G366" s="158"/>
      <c r="H366" s="158"/>
      <c r="I366" s="158"/>
      <c r="J366" s="158"/>
      <c r="K366" s="158"/>
      <c r="L366" s="158"/>
      <c r="M366" s="158"/>
      <c r="N366" s="157"/>
      <c r="O366" s="157"/>
      <c r="P366" s="157"/>
      <c r="Q366" s="157"/>
      <c r="R366" s="158"/>
      <c r="S366" s="158"/>
      <c r="T366" s="158"/>
      <c r="U366" s="158"/>
      <c r="V366" s="158"/>
      <c r="W366" s="158"/>
      <c r="X366" s="158"/>
      <c r="Y366" s="158"/>
      <c r="Z366" s="147"/>
      <c r="AA366" s="147"/>
      <c r="AB366" s="147"/>
      <c r="AC366" s="147"/>
      <c r="AD366" s="147"/>
      <c r="AE366" s="147"/>
      <c r="AF366" s="147"/>
      <c r="AG366" s="147" t="s">
        <v>119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3" x14ac:dyDescent="0.2">
      <c r="A367" s="154"/>
      <c r="B367" s="155"/>
      <c r="C367" s="186" t="s">
        <v>427</v>
      </c>
      <c r="D367" s="160"/>
      <c r="E367" s="161">
        <v>1.1000000000000001</v>
      </c>
      <c r="F367" s="158"/>
      <c r="G367" s="158"/>
      <c r="H367" s="158"/>
      <c r="I367" s="158"/>
      <c r="J367" s="158"/>
      <c r="K367" s="158"/>
      <c r="L367" s="158"/>
      <c r="M367" s="158"/>
      <c r="N367" s="157"/>
      <c r="O367" s="157"/>
      <c r="P367" s="157"/>
      <c r="Q367" s="157"/>
      <c r="R367" s="158"/>
      <c r="S367" s="158"/>
      <c r="T367" s="158"/>
      <c r="U367" s="158"/>
      <c r="V367" s="158"/>
      <c r="W367" s="158"/>
      <c r="X367" s="158"/>
      <c r="Y367" s="158"/>
      <c r="Z367" s="147"/>
      <c r="AA367" s="147"/>
      <c r="AB367" s="147"/>
      <c r="AC367" s="147"/>
      <c r="AD367" s="147"/>
      <c r="AE367" s="147"/>
      <c r="AF367" s="147"/>
      <c r="AG367" s="147" t="s">
        <v>119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3" x14ac:dyDescent="0.2">
      <c r="A368" s="154"/>
      <c r="B368" s="155"/>
      <c r="C368" s="186" t="s">
        <v>428</v>
      </c>
      <c r="D368" s="160"/>
      <c r="E368" s="161">
        <v>1.1000000000000001</v>
      </c>
      <c r="F368" s="158"/>
      <c r="G368" s="158"/>
      <c r="H368" s="158"/>
      <c r="I368" s="158"/>
      <c r="J368" s="158"/>
      <c r="K368" s="158"/>
      <c r="L368" s="158"/>
      <c r="M368" s="158"/>
      <c r="N368" s="157"/>
      <c r="O368" s="157"/>
      <c r="P368" s="157"/>
      <c r="Q368" s="157"/>
      <c r="R368" s="158"/>
      <c r="S368" s="158"/>
      <c r="T368" s="158"/>
      <c r="U368" s="158"/>
      <c r="V368" s="158"/>
      <c r="W368" s="158"/>
      <c r="X368" s="158"/>
      <c r="Y368" s="158"/>
      <c r="Z368" s="147"/>
      <c r="AA368" s="147"/>
      <c r="AB368" s="147"/>
      <c r="AC368" s="147"/>
      <c r="AD368" s="147"/>
      <c r="AE368" s="147"/>
      <c r="AF368" s="147"/>
      <c r="AG368" s="147" t="s">
        <v>119</v>
      </c>
      <c r="AH368" s="147">
        <v>0</v>
      </c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3" x14ac:dyDescent="0.2">
      <c r="A369" s="154"/>
      <c r="B369" s="155"/>
      <c r="C369" s="186" t="s">
        <v>429</v>
      </c>
      <c r="D369" s="160"/>
      <c r="E369" s="161">
        <v>1.1000000000000001</v>
      </c>
      <c r="F369" s="158"/>
      <c r="G369" s="158"/>
      <c r="H369" s="158"/>
      <c r="I369" s="158"/>
      <c r="J369" s="158"/>
      <c r="K369" s="158"/>
      <c r="L369" s="158"/>
      <c r="M369" s="158"/>
      <c r="N369" s="157"/>
      <c r="O369" s="157"/>
      <c r="P369" s="157"/>
      <c r="Q369" s="157"/>
      <c r="R369" s="158"/>
      <c r="S369" s="158"/>
      <c r="T369" s="158"/>
      <c r="U369" s="158"/>
      <c r="V369" s="158"/>
      <c r="W369" s="158"/>
      <c r="X369" s="158"/>
      <c r="Y369" s="158"/>
      <c r="Z369" s="147"/>
      <c r="AA369" s="147"/>
      <c r="AB369" s="147"/>
      <c r="AC369" s="147"/>
      <c r="AD369" s="147"/>
      <c r="AE369" s="147"/>
      <c r="AF369" s="147"/>
      <c r="AG369" s="147" t="s">
        <v>119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3" x14ac:dyDescent="0.2">
      <c r="A370" s="154"/>
      <c r="B370" s="155"/>
      <c r="C370" s="186" t="s">
        <v>430</v>
      </c>
      <c r="D370" s="160"/>
      <c r="E370" s="161">
        <v>1.1200000000000001</v>
      </c>
      <c r="F370" s="158"/>
      <c r="G370" s="158"/>
      <c r="H370" s="158"/>
      <c r="I370" s="158"/>
      <c r="J370" s="158"/>
      <c r="K370" s="158"/>
      <c r="L370" s="158"/>
      <c r="M370" s="158"/>
      <c r="N370" s="157"/>
      <c r="O370" s="157"/>
      <c r="P370" s="157"/>
      <c r="Q370" s="157"/>
      <c r="R370" s="158"/>
      <c r="S370" s="158"/>
      <c r="T370" s="158"/>
      <c r="U370" s="158"/>
      <c r="V370" s="158"/>
      <c r="W370" s="158"/>
      <c r="X370" s="158"/>
      <c r="Y370" s="158"/>
      <c r="Z370" s="147"/>
      <c r="AA370" s="147"/>
      <c r="AB370" s="147"/>
      <c r="AC370" s="147"/>
      <c r="AD370" s="147"/>
      <c r="AE370" s="147"/>
      <c r="AF370" s="147"/>
      <c r="AG370" s="147" t="s">
        <v>119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3" x14ac:dyDescent="0.2">
      <c r="A371" s="154"/>
      <c r="B371" s="155"/>
      <c r="C371" s="186" t="s">
        <v>431</v>
      </c>
      <c r="D371" s="160"/>
      <c r="E371" s="161">
        <v>1.1200000000000001</v>
      </c>
      <c r="F371" s="158"/>
      <c r="G371" s="158"/>
      <c r="H371" s="158"/>
      <c r="I371" s="158"/>
      <c r="J371" s="158"/>
      <c r="K371" s="158"/>
      <c r="L371" s="158"/>
      <c r="M371" s="158"/>
      <c r="N371" s="157"/>
      <c r="O371" s="157"/>
      <c r="P371" s="157"/>
      <c r="Q371" s="157"/>
      <c r="R371" s="158"/>
      <c r="S371" s="158"/>
      <c r="T371" s="158"/>
      <c r="U371" s="158"/>
      <c r="V371" s="158"/>
      <c r="W371" s="158"/>
      <c r="X371" s="158"/>
      <c r="Y371" s="158"/>
      <c r="Z371" s="147"/>
      <c r="AA371" s="147"/>
      <c r="AB371" s="147"/>
      <c r="AC371" s="147"/>
      <c r="AD371" s="147"/>
      <c r="AE371" s="147"/>
      <c r="AF371" s="147"/>
      <c r="AG371" s="147" t="s">
        <v>119</v>
      </c>
      <c r="AH371" s="147">
        <v>0</v>
      </c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3" x14ac:dyDescent="0.2">
      <c r="A372" s="154"/>
      <c r="B372" s="155"/>
      <c r="C372" s="186" t="s">
        <v>432</v>
      </c>
      <c r="D372" s="160"/>
      <c r="E372" s="161">
        <v>1.1200000000000001</v>
      </c>
      <c r="F372" s="158"/>
      <c r="G372" s="158"/>
      <c r="H372" s="158"/>
      <c r="I372" s="158"/>
      <c r="J372" s="158"/>
      <c r="K372" s="158"/>
      <c r="L372" s="158"/>
      <c r="M372" s="158"/>
      <c r="N372" s="157"/>
      <c r="O372" s="157"/>
      <c r="P372" s="157"/>
      <c r="Q372" s="157"/>
      <c r="R372" s="158"/>
      <c r="S372" s="158"/>
      <c r="T372" s="158"/>
      <c r="U372" s="158"/>
      <c r="V372" s="158"/>
      <c r="W372" s="158"/>
      <c r="X372" s="158"/>
      <c r="Y372" s="158"/>
      <c r="Z372" s="147"/>
      <c r="AA372" s="147"/>
      <c r="AB372" s="147"/>
      <c r="AC372" s="147"/>
      <c r="AD372" s="147"/>
      <c r="AE372" s="147"/>
      <c r="AF372" s="147"/>
      <c r="AG372" s="147" t="s">
        <v>119</v>
      </c>
      <c r="AH372" s="147">
        <v>0</v>
      </c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3" x14ac:dyDescent="0.2">
      <c r="A373" s="154"/>
      <c r="B373" s="155"/>
      <c r="C373" s="186" t="s">
        <v>433</v>
      </c>
      <c r="D373" s="160"/>
      <c r="E373" s="161">
        <v>1.04</v>
      </c>
      <c r="F373" s="158"/>
      <c r="G373" s="158"/>
      <c r="H373" s="158"/>
      <c r="I373" s="158"/>
      <c r="J373" s="158"/>
      <c r="K373" s="158"/>
      <c r="L373" s="158"/>
      <c r="M373" s="158"/>
      <c r="N373" s="157"/>
      <c r="O373" s="157"/>
      <c r="P373" s="157"/>
      <c r="Q373" s="157"/>
      <c r="R373" s="158"/>
      <c r="S373" s="158"/>
      <c r="T373" s="158"/>
      <c r="U373" s="158"/>
      <c r="V373" s="158"/>
      <c r="W373" s="158"/>
      <c r="X373" s="158"/>
      <c r="Y373" s="158"/>
      <c r="Z373" s="147"/>
      <c r="AA373" s="147"/>
      <c r="AB373" s="147"/>
      <c r="AC373" s="147"/>
      <c r="AD373" s="147"/>
      <c r="AE373" s="147"/>
      <c r="AF373" s="147"/>
      <c r="AG373" s="147" t="s">
        <v>119</v>
      </c>
      <c r="AH373" s="147">
        <v>0</v>
      </c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3" x14ac:dyDescent="0.2">
      <c r="A374" s="154"/>
      <c r="B374" s="155"/>
      <c r="C374" s="186" t="s">
        <v>434</v>
      </c>
      <c r="D374" s="160"/>
      <c r="E374" s="161">
        <v>1.6</v>
      </c>
      <c r="F374" s="158"/>
      <c r="G374" s="158"/>
      <c r="H374" s="158"/>
      <c r="I374" s="158"/>
      <c r="J374" s="158"/>
      <c r="K374" s="158"/>
      <c r="L374" s="158"/>
      <c r="M374" s="158"/>
      <c r="N374" s="157"/>
      <c r="O374" s="157"/>
      <c r="P374" s="157"/>
      <c r="Q374" s="157"/>
      <c r="R374" s="158"/>
      <c r="S374" s="158"/>
      <c r="T374" s="158"/>
      <c r="U374" s="158"/>
      <c r="V374" s="158"/>
      <c r="W374" s="158"/>
      <c r="X374" s="158"/>
      <c r="Y374" s="158"/>
      <c r="Z374" s="147"/>
      <c r="AA374" s="147"/>
      <c r="AB374" s="147"/>
      <c r="AC374" s="147"/>
      <c r="AD374" s="147"/>
      <c r="AE374" s="147"/>
      <c r="AF374" s="147"/>
      <c r="AG374" s="147" t="s">
        <v>119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3" x14ac:dyDescent="0.2">
      <c r="A375" s="154"/>
      <c r="B375" s="155"/>
      <c r="C375" s="186" t="s">
        <v>435</v>
      </c>
      <c r="D375" s="160"/>
      <c r="E375" s="161">
        <v>1.6</v>
      </c>
      <c r="F375" s="158"/>
      <c r="G375" s="158"/>
      <c r="H375" s="158"/>
      <c r="I375" s="158"/>
      <c r="J375" s="158"/>
      <c r="K375" s="158"/>
      <c r="L375" s="158"/>
      <c r="M375" s="158"/>
      <c r="N375" s="157"/>
      <c r="O375" s="157"/>
      <c r="P375" s="157"/>
      <c r="Q375" s="157"/>
      <c r="R375" s="158"/>
      <c r="S375" s="158"/>
      <c r="T375" s="158"/>
      <c r="U375" s="158"/>
      <c r="V375" s="158"/>
      <c r="W375" s="158"/>
      <c r="X375" s="158"/>
      <c r="Y375" s="158"/>
      <c r="Z375" s="147"/>
      <c r="AA375" s="147"/>
      <c r="AB375" s="147"/>
      <c r="AC375" s="147"/>
      <c r="AD375" s="147"/>
      <c r="AE375" s="147"/>
      <c r="AF375" s="147"/>
      <c r="AG375" s="147" t="s">
        <v>119</v>
      </c>
      <c r="AH375" s="147">
        <v>0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3" x14ac:dyDescent="0.2">
      <c r="A376" s="154"/>
      <c r="B376" s="155"/>
      <c r="C376" s="186" t="s">
        <v>436</v>
      </c>
      <c r="D376" s="160"/>
      <c r="E376" s="161">
        <v>1.6</v>
      </c>
      <c r="F376" s="158"/>
      <c r="G376" s="158"/>
      <c r="H376" s="158"/>
      <c r="I376" s="158"/>
      <c r="J376" s="158"/>
      <c r="K376" s="158"/>
      <c r="L376" s="158"/>
      <c r="M376" s="158"/>
      <c r="N376" s="157"/>
      <c r="O376" s="157"/>
      <c r="P376" s="157"/>
      <c r="Q376" s="157"/>
      <c r="R376" s="158"/>
      <c r="S376" s="158"/>
      <c r="T376" s="158"/>
      <c r="U376" s="158"/>
      <c r="V376" s="158"/>
      <c r="W376" s="158"/>
      <c r="X376" s="158"/>
      <c r="Y376" s="158"/>
      <c r="Z376" s="147"/>
      <c r="AA376" s="147"/>
      <c r="AB376" s="147"/>
      <c r="AC376" s="147"/>
      <c r="AD376" s="147"/>
      <c r="AE376" s="147"/>
      <c r="AF376" s="147"/>
      <c r="AG376" s="147" t="s">
        <v>119</v>
      </c>
      <c r="AH376" s="147">
        <v>0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3" x14ac:dyDescent="0.2">
      <c r="A377" s="154"/>
      <c r="B377" s="155"/>
      <c r="C377" s="186" t="s">
        <v>437</v>
      </c>
      <c r="D377" s="160"/>
      <c r="E377" s="161">
        <v>0.5</v>
      </c>
      <c r="F377" s="158"/>
      <c r="G377" s="158"/>
      <c r="H377" s="158"/>
      <c r="I377" s="158"/>
      <c r="J377" s="158"/>
      <c r="K377" s="158"/>
      <c r="L377" s="158"/>
      <c r="M377" s="158"/>
      <c r="N377" s="157"/>
      <c r="O377" s="157"/>
      <c r="P377" s="157"/>
      <c r="Q377" s="157"/>
      <c r="R377" s="158"/>
      <c r="S377" s="158"/>
      <c r="T377" s="158"/>
      <c r="U377" s="158"/>
      <c r="V377" s="158"/>
      <c r="W377" s="158"/>
      <c r="X377" s="158"/>
      <c r="Y377" s="158"/>
      <c r="Z377" s="147"/>
      <c r="AA377" s="147"/>
      <c r="AB377" s="147"/>
      <c r="AC377" s="147"/>
      <c r="AD377" s="147"/>
      <c r="AE377" s="147"/>
      <c r="AF377" s="147"/>
      <c r="AG377" s="147" t="s">
        <v>119</v>
      </c>
      <c r="AH377" s="147">
        <v>0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3" x14ac:dyDescent="0.2">
      <c r="A378" s="154"/>
      <c r="B378" s="155"/>
      <c r="C378" s="186" t="s">
        <v>438</v>
      </c>
      <c r="D378" s="160"/>
      <c r="E378" s="161">
        <v>1.1200000000000001</v>
      </c>
      <c r="F378" s="158"/>
      <c r="G378" s="158"/>
      <c r="H378" s="158"/>
      <c r="I378" s="158"/>
      <c r="J378" s="158"/>
      <c r="K378" s="158"/>
      <c r="L378" s="158"/>
      <c r="M378" s="158"/>
      <c r="N378" s="157"/>
      <c r="O378" s="157"/>
      <c r="P378" s="157"/>
      <c r="Q378" s="157"/>
      <c r="R378" s="158"/>
      <c r="S378" s="158"/>
      <c r="T378" s="158"/>
      <c r="U378" s="158"/>
      <c r="V378" s="158"/>
      <c r="W378" s="158"/>
      <c r="X378" s="158"/>
      <c r="Y378" s="158"/>
      <c r="Z378" s="147"/>
      <c r="AA378" s="147"/>
      <c r="AB378" s="147"/>
      <c r="AC378" s="147"/>
      <c r="AD378" s="147"/>
      <c r="AE378" s="147"/>
      <c r="AF378" s="147"/>
      <c r="AG378" s="147" t="s">
        <v>119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3" x14ac:dyDescent="0.2">
      <c r="A379" s="154"/>
      <c r="B379" s="155"/>
      <c r="C379" s="186" t="s">
        <v>439</v>
      </c>
      <c r="D379" s="160"/>
      <c r="E379" s="161">
        <v>1.1200000000000001</v>
      </c>
      <c r="F379" s="158"/>
      <c r="G379" s="158"/>
      <c r="H379" s="158"/>
      <c r="I379" s="158"/>
      <c r="J379" s="158"/>
      <c r="K379" s="158"/>
      <c r="L379" s="158"/>
      <c r="M379" s="158"/>
      <c r="N379" s="157"/>
      <c r="O379" s="157"/>
      <c r="P379" s="157"/>
      <c r="Q379" s="157"/>
      <c r="R379" s="158"/>
      <c r="S379" s="158"/>
      <c r="T379" s="158"/>
      <c r="U379" s="158"/>
      <c r="V379" s="158"/>
      <c r="W379" s="158"/>
      <c r="X379" s="158"/>
      <c r="Y379" s="158"/>
      <c r="Z379" s="147"/>
      <c r="AA379" s="147"/>
      <c r="AB379" s="147"/>
      <c r="AC379" s="147"/>
      <c r="AD379" s="147"/>
      <c r="AE379" s="147"/>
      <c r="AF379" s="147"/>
      <c r="AG379" s="147" t="s">
        <v>119</v>
      </c>
      <c r="AH379" s="147">
        <v>0</v>
      </c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3" x14ac:dyDescent="0.2">
      <c r="A380" s="154"/>
      <c r="B380" s="155"/>
      <c r="C380" s="186" t="s">
        <v>440</v>
      </c>
      <c r="D380" s="160"/>
      <c r="E380" s="161">
        <v>1.1200000000000001</v>
      </c>
      <c r="F380" s="158"/>
      <c r="G380" s="158"/>
      <c r="H380" s="158"/>
      <c r="I380" s="158"/>
      <c r="J380" s="158"/>
      <c r="K380" s="158"/>
      <c r="L380" s="158"/>
      <c r="M380" s="158"/>
      <c r="N380" s="157"/>
      <c r="O380" s="157"/>
      <c r="P380" s="157"/>
      <c r="Q380" s="157"/>
      <c r="R380" s="158"/>
      <c r="S380" s="158"/>
      <c r="T380" s="158"/>
      <c r="U380" s="158"/>
      <c r="V380" s="158"/>
      <c r="W380" s="158"/>
      <c r="X380" s="158"/>
      <c r="Y380" s="158"/>
      <c r="Z380" s="147"/>
      <c r="AA380" s="147"/>
      <c r="AB380" s="147"/>
      <c r="AC380" s="147"/>
      <c r="AD380" s="147"/>
      <c r="AE380" s="147"/>
      <c r="AF380" s="147"/>
      <c r="AG380" s="147" t="s">
        <v>119</v>
      </c>
      <c r="AH380" s="147">
        <v>0</v>
      </c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3" x14ac:dyDescent="0.2">
      <c r="A381" s="154"/>
      <c r="B381" s="155"/>
      <c r="C381" s="186" t="s">
        <v>441</v>
      </c>
      <c r="D381" s="160"/>
      <c r="E381" s="161">
        <v>1.1200000000000001</v>
      </c>
      <c r="F381" s="158"/>
      <c r="G381" s="158"/>
      <c r="H381" s="158"/>
      <c r="I381" s="158"/>
      <c r="J381" s="158"/>
      <c r="K381" s="158"/>
      <c r="L381" s="158"/>
      <c r="M381" s="158"/>
      <c r="N381" s="157"/>
      <c r="O381" s="157"/>
      <c r="P381" s="157"/>
      <c r="Q381" s="157"/>
      <c r="R381" s="158"/>
      <c r="S381" s="158"/>
      <c r="T381" s="158"/>
      <c r="U381" s="158"/>
      <c r="V381" s="158"/>
      <c r="W381" s="158"/>
      <c r="X381" s="158"/>
      <c r="Y381" s="158"/>
      <c r="Z381" s="147"/>
      <c r="AA381" s="147"/>
      <c r="AB381" s="147"/>
      <c r="AC381" s="147"/>
      <c r="AD381" s="147"/>
      <c r="AE381" s="147"/>
      <c r="AF381" s="147"/>
      <c r="AG381" s="147" t="s">
        <v>119</v>
      </c>
      <c r="AH381" s="147">
        <v>0</v>
      </c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3" x14ac:dyDescent="0.2">
      <c r="A382" s="154"/>
      <c r="B382" s="155"/>
      <c r="C382" s="186" t="s">
        <v>442</v>
      </c>
      <c r="D382" s="160"/>
      <c r="E382" s="161">
        <v>1.1200000000000001</v>
      </c>
      <c r="F382" s="158"/>
      <c r="G382" s="158"/>
      <c r="H382" s="158"/>
      <c r="I382" s="158"/>
      <c r="J382" s="158"/>
      <c r="K382" s="158"/>
      <c r="L382" s="158"/>
      <c r="M382" s="158"/>
      <c r="N382" s="157"/>
      <c r="O382" s="157"/>
      <c r="P382" s="157"/>
      <c r="Q382" s="157"/>
      <c r="R382" s="158"/>
      <c r="S382" s="158"/>
      <c r="T382" s="158"/>
      <c r="U382" s="158"/>
      <c r="V382" s="158"/>
      <c r="W382" s="158"/>
      <c r="X382" s="158"/>
      <c r="Y382" s="158"/>
      <c r="Z382" s="147"/>
      <c r="AA382" s="147"/>
      <c r="AB382" s="147"/>
      <c r="AC382" s="147"/>
      <c r="AD382" s="147"/>
      <c r="AE382" s="147"/>
      <c r="AF382" s="147"/>
      <c r="AG382" s="147" t="s">
        <v>119</v>
      </c>
      <c r="AH382" s="147">
        <v>0</v>
      </c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3" x14ac:dyDescent="0.2">
      <c r="A383" s="154"/>
      <c r="B383" s="155"/>
      <c r="C383" s="186" t="s">
        <v>443</v>
      </c>
      <c r="D383" s="160"/>
      <c r="E383" s="161">
        <v>1.1200000000000001</v>
      </c>
      <c r="F383" s="158"/>
      <c r="G383" s="158"/>
      <c r="H383" s="158"/>
      <c r="I383" s="158"/>
      <c r="J383" s="158"/>
      <c r="K383" s="158"/>
      <c r="L383" s="158"/>
      <c r="M383" s="158"/>
      <c r="N383" s="157"/>
      <c r="O383" s="157"/>
      <c r="P383" s="157"/>
      <c r="Q383" s="157"/>
      <c r="R383" s="158"/>
      <c r="S383" s="158"/>
      <c r="T383" s="158"/>
      <c r="U383" s="158"/>
      <c r="V383" s="158"/>
      <c r="W383" s="158"/>
      <c r="X383" s="158"/>
      <c r="Y383" s="158"/>
      <c r="Z383" s="147"/>
      <c r="AA383" s="147"/>
      <c r="AB383" s="147"/>
      <c r="AC383" s="147"/>
      <c r="AD383" s="147"/>
      <c r="AE383" s="147"/>
      <c r="AF383" s="147"/>
      <c r="AG383" s="147" t="s">
        <v>119</v>
      </c>
      <c r="AH383" s="147">
        <v>0</v>
      </c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3" x14ac:dyDescent="0.2">
      <c r="A384" s="154"/>
      <c r="B384" s="155"/>
      <c r="C384" s="186" t="s">
        <v>444</v>
      </c>
      <c r="D384" s="160"/>
      <c r="E384" s="161">
        <v>1.1200000000000001</v>
      </c>
      <c r="F384" s="158"/>
      <c r="G384" s="158"/>
      <c r="H384" s="158"/>
      <c r="I384" s="158"/>
      <c r="J384" s="158"/>
      <c r="K384" s="158"/>
      <c r="L384" s="158"/>
      <c r="M384" s="158"/>
      <c r="N384" s="157"/>
      <c r="O384" s="157"/>
      <c r="P384" s="157"/>
      <c r="Q384" s="157"/>
      <c r="R384" s="158"/>
      <c r="S384" s="158"/>
      <c r="T384" s="158"/>
      <c r="U384" s="158"/>
      <c r="V384" s="158"/>
      <c r="W384" s="158"/>
      <c r="X384" s="158"/>
      <c r="Y384" s="158"/>
      <c r="Z384" s="147"/>
      <c r="AA384" s="147"/>
      <c r="AB384" s="147"/>
      <c r="AC384" s="147"/>
      <c r="AD384" s="147"/>
      <c r="AE384" s="147"/>
      <c r="AF384" s="147"/>
      <c r="AG384" s="147" t="s">
        <v>119</v>
      </c>
      <c r="AH384" s="147">
        <v>0</v>
      </c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3" x14ac:dyDescent="0.2">
      <c r="A385" s="154"/>
      <c r="B385" s="155"/>
      <c r="C385" s="186" t="s">
        <v>445</v>
      </c>
      <c r="D385" s="160"/>
      <c r="E385" s="161">
        <v>1.1200000000000001</v>
      </c>
      <c r="F385" s="158"/>
      <c r="G385" s="158"/>
      <c r="H385" s="158"/>
      <c r="I385" s="158"/>
      <c r="J385" s="158"/>
      <c r="K385" s="158"/>
      <c r="L385" s="158"/>
      <c r="M385" s="158"/>
      <c r="N385" s="157"/>
      <c r="O385" s="157"/>
      <c r="P385" s="157"/>
      <c r="Q385" s="157"/>
      <c r="R385" s="158"/>
      <c r="S385" s="158"/>
      <c r="T385" s="158"/>
      <c r="U385" s="158"/>
      <c r="V385" s="158"/>
      <c r="W385" s="158"/>
      <c r="X385" s="158"/>
      <c r="Y385" s="158"/>
      <c r="Z385" s="147"/>
      <c r="AA385" s="147"/>
      <c r="AB385" s="147"/>
      <c r="AC385" s="147"/>
      <c r="AD385" s="147"/>
      <c r="AE385" s="147"/>
      <c r="AF385" s="147"/>
      <c r="AG385" s="147" t="s">
        <v>119</v>
      </c>
      <c r="AH385" s="147">
        <v>0</v>
      </c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3" x14ac:dyDescent="0.2">
      <c r="A386" s="154"/>
      <c r="B386" s="155"/>
      <c r="C386" s="186" t="s">
        <v>446</v>
      </c>
      <c r="D386" s="160"/>
      <c r="E386" s="161">
        <v>1.1200000000000001</v>
      </c>
      <c r="F386" s="158"/>
      <c r="G386" s="158"/>
      <c r="H386" s="158"/>
      <c r="I386" s="158"/>
      <c r="J386" s="158"/>
      <c r="K386" s="158"/>
      <c r="L386" s="158"/>
      <c r="M386" s="158"/>
      <c r="N386" s="157"/>
      <c r="O386" s="157"/>
      <c r="P386" s="157"/>
      <c r="Q386" s="157"/>
      <c r="R386" s="158"/>
      <c r="S386" s="158"/>
      <c r="T386" s="158"/>
      <c r="U386" s="158"/>
      <c r="V386" s="158"/>
      <c r="W386" s="158"/>
      <c r="X386" s="158"/>
      <c r="Y386" s="158"/>
      <c r="Z386" s="147"/>
      <c r="AA386" s="147"/>
      <c r="AB386" s="147"/>
      <c r="AC386" s="147"/>
      <c r="AD386" s="147"/>
      <c r="AE386" s="147"/>
      <c r="AF386" s="147"/>
      <c r="AG386" s="147" t="s">
        <v>119</v>
      </c>
      <c r="AH386" s="147">
        <v>0</v>
      </c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3" x14ac:dyDescent="0.2">
      <c r="A387" s="154"/>
      <c r="B387" s="155"/>
      <c r="C387" s="186" t="s">
        <v>447</v>
      </c>
      <c r="D387" s="160"/>
      <c r="E387" s="161">
        <v>1.04</v>
      </c>
      <c r="F387" s="158"/>
      <c r="G387" s="158"/>
      <c r="H387" s="158"/>
      <c r="I387" s="158"/>
      <c r="J387" s="158"/>
      <c r="K387" s="158"/>
      <c r="L387" s="158"/>
      <c r="M387" s="158"/>
      <c r="N387" s="157"/>
      <c r="O387" s="157"/>
      <c r="P387" s="157"/>
      <c r="Q387" s="157"/>
      <c r="R387" s="158"/>
      <c r="S387" s="158"/>
      <c r="T387" s="158"/>
      <c r="U387" s="158"/>
      <c r="V387" s="158"/>
      <c r="W387" s="158"/>
      <c r="X387" s="158"/>
      <c r="Y387" s="158"/>
      <c r="Z387" s="147"/>
      <c r="AA387" s="147"/>
      <c r="AB387" s="147"/>
      <c r="AC387" s="147"/>
      <c r="AD387" s="147"/>
      <c r="AE387" s="147"/>
      <c r="AF387" s="147"/>
      <c r="AG387" s="147" t="s">
        <v>119</v>
      </c>
      <c r="AH387" s="147">
        <v>0</v>
      </c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3" x14ac:dyDescent="0.2">
      <c r="A388" s="154"/>
      <c r="B388" s="155"/>
      <c r="C388" s="186" t="s">
        <v>448</v>
      </c>
      <c r="D388" s="160"/>
      <c r="E388" s="161">
        <v>1.04</v>
      </c>
      <c r="F388" s="158"/>
      <c r="G388" s="158"/>
      <c r="H388" s="158"/>
      <c r="I388" s="158"/>
      <c r="J388" s="158"/>
      <c r="K388" s="158"/>
      <c r="L388" s="158"/>
      <c r="M388" s="158"/>
      <c r="N388" s="157"/>
      <c r="O388" s="157"/>
      <c r="P388" s="157"/>
      <c r="Q388" s="157"/>
      <c r="R388" s="158"/>
      <c r="S388" s="158"/>
      <c r="T388" s="158"/>
      <c r="U388" s="158"/>
      <c r="V388" s="158"/>
      <c r="W388" s="158"/>
      <c r="X388" s="158"/>
      <c r="Y388" s="158"/>
      <c r="Z388" s="147"/>
      <c r="AA388" s="147"/>
      <c r="AB388" s="147"/>
      <c r="AC388" s="147"/>
      <c r="AD388" s="147"/>
      <c r="AE388" s="147"/>
      <c r="AF388" s="147"/>
      <c r="AG388" s="147" t="s">
        <v>119</v>
      </c>
      <c r="AH388" s="147">
        <v>0</v>
      </c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3" x14ac:dyDescent="0.2">
      <c r="A389" s="154"/>
      <c r="B389" s="155"/>
      <c r="C389" s="186" t="s">
        <v>449</v>
      </c>
      <c r="D389" s="160"/>
      <c r="E389" s="161">
        <v>1.04</v>
      </c>
      <c r="F389" s="158"/>
      <c r="G389" s="158"/>
      <c r="H389" s="158"/>
      <c r="I389" s="158"/>
      <c r="J389" s="158"/>
      <c r="K389" s="158"/>
      <c r="L389" s="158"/>
      <c r="M389" s="158"/>
      <c r="N389" s="157"/>
      <c r="O389" s="157"/>
      <c r="P389" s="157"/>
      <c r="Q389" s="157"/>
      <c r="R389" s="158"/>
      <c r="S389" s="158"/>
      <c r="T389" s="158"/>
      <c r="U389" s="158"/>
      <c r="V389" s="158"/>
      <c r="W389" s="158"/>
      <c r="X389" s="158"/>
      <c r="Y389" s="158"/>
      <c r="Z389" s="147"/>
      <c r="AA389" s="147"/>
      <c r="AB389" s="147"/>
      <c r="AC389" s="147"/>
      <c r="AD389" s="147"/>
      <c r="AE389" s="147"/>
      <c r="AF389" s="147"/>
      <c r="AG389" s="147" t="s">
        <v>119</v>
      </c>
      <c r="AH389" s="147">
        <v>0</v>
      </c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3" x14ac:dyDescent="0.2">
      <c r="A390" s="154"/>
      <c r="B390" s="155"/>
      <c r="C390" s="186" t="s">
        <v>450</v>
      </c>
      <c r="D390" s="160"/>
      <c r="E390" s="161">
        <v>1.04</v>
      </c>
      <c r="F390" s="158"/>
      <c r="G390" s="158"/>
      <c r="H390" s="158"/>
      <c r="I390" s="158"/>
      <c r="J390" s="158"/>
      <c r="K390" s="158"/>
      <c r="L390" s="158"/>
      <c r="M390" s="158"/>
      <c r="N390" s="157"/>
      <c r="O390" s="157"/>
      <c r="P390" s="157"/>
      <c r="Q390" s="157"/>
      <c r="R390" s="158"/>
      <c r="S390" s="158"/>
      <c r="T390" s="158"/>
      <c r="U390" s="158"/>
      <c r="V390" s="158"/>
      <c r="W390" s="158"/>
      <c r="X390" s="158"/>
      <c r="Y390" s="158"/>
      <c r="Z390" s="147"/>
      <c r="AA390" s="147"/>
      <c r="AB390" s="147"/>
      <c r="AC390" s="147"/>
      <c r="AD390" s="147"/>
      <c r="AE390" s="147"/>
      <c r="AF390" s="147"/>
      <c r="AG390" s="147" t="s">
        <v>119</v>
      </c>
      <c r="AH390" s="147">
        <v>0</v>
      </c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3" x14ac:dyDescent="0.2">
      <c r="A391" s="154"/>
      <c r="B391" s="155"/>
      <c r="C391" s="186" t="s">
        <v>451</v>
      </c>
      <c r="D391" s="160"/>
      <c r="E391" s="161">
        <v>1.04</v>
      </c>
      <c r="F391" s="158"/>
      <c r="G391" s="158"/>
      <c r="H391" s="158"/>
      <c r="I391" s="158"/>
      <c r="J391" s="158"/>
      <c r="K391" s="158"/>
      <c r="L391" s="158"/>
      <c r="M391" s="158"/>
      <c r="N391" s="157"/>
      <c r="O391" s="157"/>
      <c r="P391" s="157"/>
      <c r="Q391" s="157"/>
      <c r="R391" s="158"/>
      <c r="S391" s="158"/>
      <c r="T391" s="158"/>
      <c r="U391" s="158"/>
      <c r="V391" s="158"/>
      <c r="W391" s="158"/>
      <c r="X391" s="158"/>
      <c r="Y391" s="158"/>
      <c r="Z391" s="147"/>
      <c r="AA391" s="147"/>
      <c r="AB391" s="147"/>
      <c r="AC391" s="147"/>
      <c r="AD391" s="147"/>
      <c r="AE391" s="147"/>
      <c r="AF391" s="147"/>
      <c r="AG391" s="147" t="s">
        <v>119</v>
      </c>
      <c r="AH391" s="147">
        <v>0</v>
      </c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3" x14ac:dyDescent="0.2">
      <c r="A392" s="154"/>
      <c r="B392" s="155"/>
      <c r="C392" s="186" t="s">
        <v>452</v>
      </c>
      <c r="D392" s="160"/>
      <c r="E392" s="161">
        <v>1.04</v>
      </c>
      <c r="F392" s="158"/>
      <c r="G392" s="158"/>
      <c r="H392" s="158"/>
      <c r="I392" s="158"/>
      <c r="J392" s="158"/>
      <c r="K392" s="158"/>
      <c r="L392" s="158"/>
      <c r="M392" s="158"/>
      <c r="N392" s="157"/>
      <c r="O392" s="157"/>
      <c r="P392" s="157"/>
      <c r="Q392" s="157"/>
      <c r="R392" s="158"/>
      <c r="S392" s="158"/>
      <c r="T392" s="158"/>
      <c r="U392" s="158"/>
      <c r="V392" s="158"/>
      <c r="W392" s="158"/>
      <c r="X392" s="158"/>
      <c r="Y392" s="158"/>
      <c r="Z392" s="147"/>
      <c r="AA392" s="147"/>
      <c r="AB392" s="147"/>
      <c r="AC392" s="147"/>
      <c r="AD392" s="147"/>
      <c r="AE392" s="147"/>
      <c r="AF392" s="147"/>
      <c r="AG392" s="147" t="s">
        <v>119</v>
      </c>
      <c r="AH392" s="147">
        <v>0</v>
      </c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3" x14ac:dyDescent="0.2">
      <c r="A393" s="154"/>
      <c r="B393" s="155"/>
      <c r="C393" s="186" t="s">
        <v>453</v>
      </c>
      <c r="D393" s="160"/>
      <c r="E393" s="161">
        <v>1.04</v>
      </c>
      <c r="F393" s="158"/>
      <c r="G393" s="158"/>
      <c r="H393" s="158"/>
      <c r="I393" s="158"/>
      <c r="J393" s="158"/>
      <c r="K393" s="158"/>
      <c r="L393" s="158"/>
      <c r="M393" s="158"/>
      <c r="N393" s="157"/>
      <c r="O393" s="157"/>
      <c r="P393" s="157"/>
      <c r="Q393" s="157"/>
      <c r="R393" s="158"/>
      <c r="S393" s="158"/>
      <c r="T393" s="158"/>
      <c r="U393" s="158"/>
      <c r="V393" s="158"/>
      <c r="W393" s="158"/>
      <c r="X393" s="158"/>
      <c r="Y393" s="158"/>
      <c r="Z393" s="147"/>
      <c r="AA393" s="147"/>
      <c r="AB393" s="147"/>
      <c r="AC393" s="147"/>
      <c r="AD393" s="147"/>
      <c r="AE393" s="147"/>
      <c r="AF393" s="147"/>
      <c r="AG393" s="147" t="s">
        <v>119</v>
      </c>
      <c r="AH393" s="147">
        <v>0</v>
      </c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3" x14ac:dyDescent="0.2">
      <c r="A394" s="154"/>
      <c r="B394" s="155"/>
      <c r="C394" s="186" t="s">
        <v>454</v>
      </c>
      <c r="D394" s="160"/>
      <c r="E394" s="161">
        <v>0.69</v>
      </c>
      <c r="F394" s="158"/>
      <c r="G394" s="158"/>
      <c r="H394" s="158"/>
      <c r="I394" s="158"/>
      <c r="J394" s="158"/>
      <c r="K394" s="158"/>
      <c r="L394" s="158"/>
      <c r="M394" s="158"/>
      <c r="N394" s="157"/>
      <c r="O394" s="157"/>
      <c r="P394" s="157"/>
      <c r="Q394" s="157"/>
      <c r="R394" s="158"/>
      <c r="S394" s="158"/>
      <c r="T394" s="158"/>
      <c r="U394" s="158"/>
      <c r="V394" s="158"/>
      <c r="W394" s="158"/>
      <c r="X394" s="158"/>
      <c r="Y394" s="158"/>
      <c r="Z394" s="147"/>
      <c r="AA394" s="147"/>
      <c r="AB394" s="147"/>
      <c r="AC394" s="147"/>
      <c r="AD394" s="147"/>
      <c r="AE394" s="147"/>
      <c r="AF394" s="147"/>
      <c r="AG394" s="147" t="s">
        <v>119</v>
      </c>
      <c r="AH394" s="147">
        <v>0</v>
      </c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3" x14ac:dyDescent="0.2">
      <c r="A395" s="154"/>
      <c r="B395" s="155"/>
      <c r="C395" s="186" t="s">
        <v>455</v>
      </c>
      <c r="D395" s="160"/>
      <c r="E395" s="161">
        <v>0.69</v>
      </c>
      <c r="F395" s="158"/>
      <c r="G395" s="158"/>
      <c r="H395" s="158"/>
      <c r="I395" s="158"/>
      <c r="J395" s="158"/>
      <c r="K395" s="158"/>
      <c r="L395" s="158"/>
      <c r="M395" s="158"/>
      <c r="N395" s="157"/>
      <c r="O395" s="157"/>
      <c r="P395" s="157"/>
      <c r="Q395" s="157"/>
      <c r="R395" s="158"/>
      <c r="S395" s="158"/>
      <c r="T395" s="158"/>
      <c r="U395" s="158"/>
      <c r="V395" s="158"/>
      <c r="W395" s="158"/>
      <c r="X395" s="158"/>
      <c r="Y395" s="158"/>
      <c r="Z395" s="147"/>
      <c r="AA395" s="147"/>
      <c r="AB395" s="147"/>
      <c r="AC395" s="147"/>
      <c r="AD395" s="147"/>
      <c r="AE395" s="147"/>
      <c r="AF395" s="147"/>
      <c r="AG395" s="147" t="s">
        <v>119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3" x14ac:dyDescent="0.2">
      <c r="A396" s="154"/>
      <c r="B396" s="155"/>
      <c r="C396" s="186" t="s">
        <v>456</v>
      </c>
      <c r="D396" s="160"/>
      <c r="E396" s="161">
        <v>0.69</v>
      </c>
      <c r="F396" s="158"/>
      <c r="G396" s="158"/>
      <c r="H396" s="158"/>
      <c r="I396" s="158"/>
      <c r="J396" s="158"/>
      <c r="K396" s="158"/>
      <c r="L396" s="158"/>
      <c r="M396" s="158"/>
      <c r="N396" s="157"/>
      <c r="O396" s="157"/>
      <c r="P396" s="157"/>
      <c r="Q396" s="157"/>
      <c r="R396" s="158"/>
      <c r="S396" s="158"/>
      <c r="T396" s="158"/>
      <c r="U396" s="158"/>
      <c r="V396" s="158"/>
      <c r="W396" s="158"/>
      <c r="X396" s="158"/>
      <c r="Y396" s="158"/>
      <c r="Z396" s="147"/>
      <c r="AA396" s="147"/>
      <c r="AB396" s="147"/>
      <c r="AC396" s="147"/>
      <c r="AD396" s="147"/>
      <c r="AE396" s="147"/>
      <c r="AF396" s="147"/>
      <c r="AG396" s="147" t="s">
        <v>119</v>
      </c>
      <c r="AH396" s="147">
        <v>0</v>
      </c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3" x14ac:dyDescent="0.2">
      <c r="A397" s="154"/>
      <c r="B397" s="155"/>
      <c r="C397" s="186" t="s">
        <v>457</v>
      </c>
      <c r="D397" s="160"/>
      <c r="E397" s="161">
        <v>0.69</v>
      </c>
      <c r="F397" s="158"/>
      <c r="G397" s="158"/>
      <c r="H397" s="158"/>
      <c r="I397" s="158"/>
      <c r="J397" s="158"/>
      <c r="K397" s="158"/>
      <c r="L397" s="158"/>
      <c r="M397" s="158"/>
      <c r="N397" s="157"/>
      <c r="O397" s="157"/>
      <c r="P397" s="157"/>
      <c r="Q397" s="157"/>
      <c r="R397" s="158"/>
      <c r="S397" s="158"/>
      <c r="T397" s="158"/>
      <c r="U397" s="158"/>
      <c r="V397" s="158"/>
      <c r="W397" s="158"/>
      <c r="X397" s="158"/>
      <c r="Y397" s="158"/>
      <c r="Z397" s="147"/>
      <c r="AA397" s="147"/>
      <c r="AB397" s="147"/>
      <c r="AC397" s="147"/>
      <c r="AD397" s="147"/>
      <c r="AE397" s="147"/>
      <c r="AF397" s="147"/>
      <c r="AG397" s="147" t="s">
        <v>119</v>
      </c>
      <c r="AH397" s="147">
        <v>0</v>
      </c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3" x14ac:dyDescent="0.2">
      <c r="A398" s="154"/>
      <c r="B398" s="155"/>
      <c r="C398" s="186" t="s">
        <v>458</v>
      </c>
      <c r="D398" s="160"/>
      <c r="E398" s="161">
        <v>0.69</v>
      </c>
      <c r="F398" s="158"/>
      <c r="G398" s="158"/>
      <c r="H398" s="158"/>
      <c r="I398" s="158"/>
      <c r="J398" s="158"/>
      <c r="K398" s="158"/>
      <c r="L398" s="158"/>
      <c r="M398" s="158"/>
      <c r="N398" s="157"/>
      <c r="O398" s="157"/>
      <c r="P398" s="157"/>
      <c r="Q398" s="157"/>
      <c r="R398" s="158"/>
      <c r="S398" s="158"/>
      <c r="T398" s="158"/>
      <c r="U398" s="158"/>
      <c r="V398" s="158"/>
      <c r="W398" s="158"/>
      <c r="X398" s="158"/>
      <c r="Y398" s="158"/>
      <c r="Z398" s="147"/>
      <c r="AA398" s="147"/>
      <c r="AB398" s="147"/>
      <c r="AC398" s="147"/>
      <c r="AD398" s="147"/>
      <c r="AE398" s="147"/>
      <c r="AF398" s="147"/>
      <c r="AG398" s="147" t="s">
        <v>119</v>
      </c>
      <c r="AH398" s="147">
        <v>0</v>
      </c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3" x14ac:dyDescent="0.2">
      <c r="A399" s="154"/>
      <c r="B399" s="155"/>
      <c r="C399" s="186" t="s">
        <v>459</v>
      </c>
      <c r="D399" s="160"/>
      <c r="E399" s="161">
        <v>0.69</v>
      </c>
      <c r="F399" s="158"/>
      <c r="G399" s="158"/>
      <c r="H399" s="158"/>
      <c r="I399" s="158"/>
      <c r="J399" s="158"/>
      <c r="K399" s="158"/>
      <c r="L399" s="158"/>
      <c r="M399" s="158"/>
      <c r="N399" s="157"/>
      <c r="O399" s="157"/>
      <c r="P399" s="157"/>
      <c r="Q399" s="157"/>
      <c r="R399" s="158"/>
      <c r="S399" s="158"/>
      <c r="T399" s="158"/>
      <c r="U399" s="158"/>
      <c r="V399" s="158"/>
      <c r="W399" s="158"/>
      <c r="X399" s="158"/>
      <c r="Y399" s="158"/>
      <c r="Z399" s="147"/>
      <c r="AA399" s="147"/>
      <c r="AB399" s="147"/>
      <c r="AC399" s="147"/>
      <c r="AD399" s="147"/>
      <c r="AE399" s="147"/>
      <c r="AF399" s="147"/>
      <c r="AG399" s="147" t="s">
        <v>119</v>
      </c>
      <c r="AH399" s="147">
        <v>0</v>
      </c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3" x14ac:dyDescent="0.2">
      <c r="A400" s="154"/>
      <c r="B400" s="155"/>
      <c r="C400" s="186" t="s">
        <v>460</v>
      </c>
      <c r="D400" s="160"/>
      <c r="E400" s="161">
        <v>0.69</v>
      </c>
      <c r="F400" s="158"/>
      <c r="G400" s="158"/>
      <c r="H400" s="158"/>
      <c r="I400" s="158"/>
      <c r="J400" s="158"/>
      <c r="K400" s="158"/>
      <c r="L400" s="158"/>
      <c r="M400" s="158"/>
      <c r="N400" s="157"/>
      <c r="O400" s="157"/>
      <c r="P400" s="157"/>
      <c r="Q400" s="157"/>
      <c r="R400" s="158"/>
      <c r="S400" s="158"/>
      <c r="T400" s="158"/>
      <c r="U400" s="158"/>
      <c r="V400" s="158"/>
      <c r="W400" s="158"/>
      <c r="X400" s="158"/>
      <c r="Y400" s="158"/>
      <c r="Z400" s="147"/>
      <c r="AA400" s="147"/>
      <c r="AB400" s="147"/>
      <c r="AC400" s="147"/>
      <c r="AD400" s="147"/>
      <c r="AE400" s="147"/>
      <c r="AF400" s="147"/>
      <c r="AG400" s="147" t="s">
        <v>119</v>
      </c>
      <c r="AH400" s="147">
        <v>0</v>
      </c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3" x14ac:dyDescent="0.2">
      <c r="A401" s="154"/>
      <c r="B401" s="155"/>
      <c r="C401" s="186" t="s">
        <v>461</v>
      </c>
      <c r="D401" s="160"/>
      <c r="E401" s="161">
        <v>1</v>
      </c>
      <c r="F401" s="158"/>
      <c r="G401" s="158"/>
      <c r="H401" s="158"/>
      <c r="I401" s="158"/>
      <c r="J401" s="158"/>
      <c r="K401" s="158"/>
      <c r="L401" s="158"/>
      <c r="M401" s="158"/>
      <c r="N401" s="157"/>
      <c r="O401" s="157"/>
      <c r="P401" s="157"/>
      <c r="Q401" s="157"/>
      <c r="R401" s="158"/>
      <c r="S401" s="158"/>
      <c r="T401" s="158"/>
      <c r="U401" s="158"/>
      <c r="V401" s="158"/>
      <c r="W401" s="158"/>
      <c r="X401" s="158"/>
      <c r="Y401" s="158"/>
      <c r="Z401" s="147"/>
      <c r="AA401" s="147"/>
      <c r="AB401" s="147"/>
      <c r="AC401" s="147"/>
      <c r="AD401" s="147"/>
      <c r="AE401" s="147"/>
      <c r="AF401" s="147"/>
      <c r="AG401" s="147" t="s">
        <v>119</v>
      </c>
      <c r="AH401" s="147">
        <v>0</v>
      </c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3" x14ac:dyDescent="0.2">
      <c r="A402" s="154"/>
      <c r="B402" s="155"/>
      <c r="C402" s="186" t="s">
        <v>462</v>
      </c>
      <c r="D402" s="160"/>
      <c r="E402" s="161">
        <v>1</v>
      </c>
      <c r="F402" s="158"/>
      <c r="G402" s="158"/>
      <c r="H402" s="158"/>
      <c r="I402" s="158"/>
      <c r="J402" s="158"/>
      <c r="K402" s="158"/>
      <c r="L402" s="158"/>
      <c r="M402" s="158"/>
      <c r="N402" s="157"/>
      <c r="O402" s="157"/>
      <c r="P402" s="157"/>
      <c r="Q402" s="157"/>
      <c r="R402" s="158"/>
      <c r="S402" s="158"/>
      <c r="T402" s="158"/>
      <c r="U402" s="158"/>
      <c r="V402" s="158"/>
      <c r="W402" s="158"/>
      <c r="X402" s="158"/>
      <c r="Y402" s="158"/>
      <c r="Z402" s="147"/>
      <c r="AA402" s="147"/>
      <c r="AB402" s="147"/>
      <c r="AC402" s="147"/>
      <c r="AD402" s="147"/>
      <c r="AE402" s="147"/>
      <c r="AF402" s="147"/>
      <c r="AG402" s="147" t="s">
        <v>119</v>
      </c>
      <c r="AH402" s="147">
        <v>0</v>
      </c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3" x14ac:dyDescent="0.2">
      <c r="A403" s="154"/>
      <c r="B403" s="155"/>
      <c r="C403" s="186" t="s">
        <v>463</v>
      </c>
      <c r="D403" s="160"/>
      <c r="E403" s="161">
        <v>1</v>
      </c>
      <c r="F403" s="158"/>
      <c r="G403" s="158"/>
      <c r="H403" s="158"/>
      <c r="I403" s="158"/>
      <c r="J403" s="158"/>
      <c r="K403" s="158"/>
      <c r="L403" s="158"/>
      <c r="M403" s="158"/>
      <c r="N403" s="157"/>
      <c r="O403" s="157"/>
      <c r="P403" s="157"/>
      <c r="Q403" s="157"/>
      <c r="R403" s="158"/>
      <c r="S403" s="158"/>
      <c r="T403" s="158"/>
      <c r="U403" s="158"/>
      <c r="V403" s="158"/>
      <c r="W403" s="158"/>
      <c r="X403" s="158"/>
      <c r="Y403" s="158"/>
      <c r="Z403" s="147"/>
      <c r="AA403" s="147"/>
      <c r="AB403" s="147"/>
      <c r="AC403" s="147"/>
      <c r="AD403" s="147"/>
      <c r="AE403" s="147"/>
      <c r="AF403" s="147"/>
      <c r="AG403" s="147" t="s">
        <v>119</v>
      </c>
      <c r="AH403" s="147">
        <v>0</v>
      </c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3" x14ac:dyDescent="0.2">
      <c r="A404" s="154"/>
      <c r="B404" s="155"/>
      <c r="C404" s="186" t="s">
        <v>464</v>
      </c>
      <c r="D404" s="160"/>
      <c r="E404" s="161">
        <v>1</v>
      </c>
      <c r="F404" s="158"/>
      <c r="G404" s="158"/>
      <c r="H404" s="158"/>
      <c r="I404" s="158"/>
      <c r="J404" s="158"/>
      <c r="K404" s="158"/>
      <c r="L404" s="158"/>
      <c r="M404" s="158"/>
      <c r="N404" s="157"/>
      <c r="O404" s="157"/>
      <c r="P404" s="157"/>
      <c r="Q404" s="157"/>
      <c r="R404" s="158"/>
      <c r="S404" s="158"/>
      <c r="T404" s="158"/>
      <c r="U404" s="158"/>
      <c r="V404" s="158"/>
      <c r="W404" s="158"/>
      <c r="X404" s="158"/>
      <c r="Y404" s="158"/>
      <c r="Z404" s="147"/>
      <c r="AA404" s="147"/>
      <c r="AB404" s="147"/>
      <c r="AC404" s="147"/>
      <c r="AD404" s="147"/>
      <c r="AE404" s="147"/>
      <c r="AF404" s="147"/>
      <c r="AG404" s="147" t="s">
        <v>119</v>
      </c>
      <c r="AH404" s="147">
        <v>0</v>
      </c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3" x14ac:dyDescent="0.2">
      <c r="A405" s="154"/>
      <c r="B405" s="155"/>
      <c r="C405" s="186" t="s">
        <v>465</v>
      </c>
      <c r="D405" s="160"/>
      <c r="E405" s="161">
        <v>1</v>
      </c>
      <c r="F405" s="158"/>
      <c r="G405" s="158"/>
      <c r="H405" s="158"/>
      <c r="I405" s="158"/>
      <c r="J405" s="158"/>
      <c r="K405" s="158"/>
      <c r="L405" s="158"/>
      <c r="M405" s="158"/>
      <c r="N405" s="157"/>
      <c r="O405" s="157"/>
      <c r="P405" s="157"/>
      <c r="Q405" s="157"/>
      <c r="R405" s="158"/>
      <c r="S405" s="158"/>
      <c r="T405" s="158"/>
      <c r="U405" s="158"/>
      <c r="V405" s="158"/>
      <c r="W405" s="158"/>
      <c r="X405" s="158"/>
      <c r="Y405" s="158"/>
      <c r="Z405" s="147"/>
      <c r="AA405" s="147"/>
      <c r="AB405" s="147"/>
      <c r="AC405" s="147"/>
      <c r="AD405" s="147"/>
      <c r="AE405" s="147"/>
      <c r="AF405" s="147"/>
      <c r="AG405" s="147" t="s">
        <v>119</v>
      </c>
      <c r="AH405" s="147">
        <v>0</v>
      </c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x14ac:dyDescent="0.2">
      <c r="A406" s="164" t="s">
        <v>108</v>
      </c>
      <c r="B406" s="165" t="s">
        <v>68</v>
      </c>
      <c r="C406" s="184" t="s">
        <v>69</v>
      </c>
      <c r="D406" s="166"/>
      <c r="E406" s="167"/>
      <c r="F406" s="168"/>
      <c r="G406" s="169">
        <f>SUMIF(AG407:AG413,"&lt;&gt;NOR",G407:G413)</f>
        <v>0</v>
      </c>
      <c r="H406" s="163"/>
      <c r="I406" s="163">
        <f>SUM(I407:I413)</f>
        <v>0</v>
      </c>
      <c r="J406" s="163"/>
      <c r="K406" s="163">
        <f>SUM(K407:K413)</f>
        <v>0</v>
      </c>
      <c r="L406" s="163"/>
      <c r="M406" s="163">
        <f>SUM(M407:M413)</f>
        <v>0</v>
      </c>
      <c r="N406" s="162"/>
      <c r="O406" s="162">
        <f>SUM(O407:O413)</f>
        <v>0</v>
      </c>
      <c r="P406" s="162"/>
      <c r="Q406" s="162">
        <f>SUM(Q407:Q413)</f>
        <v>0</v>
      </c>
      <c r="R406" s="163"/>
      <c r="S406" s="163"/>
      <c r="T406" s="163"/>
      <c r="U406" s="163"/>
      <c r="V406" s="163">
        <f>SUM(V407:V413)</f>
        <v>17.639999999999997</v>
      </c>
      <c r="W406" s="163"/>
      <c r="X406" s="163"/>
      <c r="Y406" s="163"/>
      <c r="AG406" t="s">
        <v>109</v>
      </c>
    </row>
    <row r="407" spans="1:60" outlineLevel="1" x14ac:dyDescent="0.2">
      <c r="A407" s="177">
        <v>15</v>
      </c>
      <c r="B407" s="178" t="s">
        <v>466</v>
      </c>
      <c r="C407" s="187" t="s">
        <v>467</v>
      </c>
      <c r="D407" s="179" t="s">
        <v>468</v>
      </c>
      <c r="E407" s="180">
        <v>3.6571600000000002</v>
      </c>
      <c r="F407" s="181"/>
      <c r="G407" s="182">
        <f t="shared" ref="G407:G413" si="0">ROUND(E407*F407,2)</f>
        <v>0</v>
      </c>
      <c r="H407" s="159"/>
      <c r="I407" s="158">
        <f t="shared" ref="I407:I413" si="1">ROUND(E407*H407,2)</f>
        <v>0</v>
      </c>
      <c r="J407" s="159"/>
      <c r="K407" s="158">
        <f t="shared" ref="K407:K413" si="2">ROUND(E407*J407,2)</f>
        <v>0</v>
      </c>
      <c r="L407" s="158">
        <v>21</v>
      </c>
      <c r="M407" s="158">
        <f t="shared" ref="M407:M413" si="3">G407*(1+L407/100)</f>
        <v>0</v>
      </c>
      <c r="N407" s="157">
        <v>0</v>
      </c>
      <c r="O407" s="157">
        <f t="shared" ref="O407:O413" si="4">ROUND(E407*N407,2)</f>
        <v>0</v>
      </c>
      <c r="P407" s="157">
        <v>0</v>
      </c>
      <c r="Q407" s="157">
        <f t="shared" ref="Q407:Q413" si="5">ROUND(E407*P407,2)</f>
        <v>0</v>
      </c>
      <c r="R407" s="158"/>
      <c r="S407" s="158" t="s">
        <v>127</v>
      </c>
      <c r="T407" s="158" t="s">
        <v>127</v>
      </c>
      <c r="U407" s="158">
        <v>2.0089999999999999</v>
      </c>
      <c r="V407" s="158">
        <f t="shared" ref="V407:V413" si="6">ROUND(E407*U407,2)</f>
        <v>7.35</v>
      </c>
      <c r="W407" s="158"/>
      <c r="X407" s="158" t="s">
        <v>469</v>
      </c>
      <c r="Y407" s="158" t="s">
        <v>116</v>
      </c>
      <c r="Z407" s="147"/>
      <c r="AA407" s="147"/>
      <c r="AB407" s="147"/>
      <c r="AC407" s="147"/>
      <c r="AD407" s="147"/>
      <c r="AE407" s="147"/>
      <c r="AF407" s="147"/>
      <c r="AG407" s="147" t="s">
        <v>470</v>
      </c>
      <c r="AH407" s="147"/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77">
        <v>16</v>
      </c>
      <c r="B408" s="178" t="s">
        <v>471</v>
      </c>
      <c r="C408" s="187" t="s">
        <v>472</v>
      </c>
      <c r="D408" s="179" t="s">
        <v>468</v>
      </c>
      <c r="E408" s="180">
        <v>3.6571600000000002</v>
      </c>
      <c r="F408" s="181"/>
      <c r="G408" s="182">
        <f t="shared" si="0"/>
        <v>0</v>
      </c>
      <c r="H408" s="159"/>
      <c r="I408" s="158">
        <f t="shared" si="1"/>
        <v>0</v>
      </c>
      <c r="J408" s="159"/>
      <c r="K408" s="158">
        <f t="shared" si="2"/>
        <v>0</v>
      </c>
      <c r="L408" s="158">
        <v>21</v>
      </c>
      <c r="M408" s="158">
        <f t="shared" si="3"/>
        <v>0</v>
      </c>
      <c r="N408" s="157">
        <v>0</v>
      </c>
      <c r="O408" s="157">
        <f t="shared" si="4"/>
        <v>0</v>
      </c>
      <c r="P408" s="157">
        <v>0</v>
      </c>
      <c r="Q408" s="157">
        <f t="shared" si="5"/>
        <v>0</v>
      </c>
      <c r="R408" s="158"/>
      <c r="S408" s="158" t="s">
        <v>127</v>
      </c>
      <c r="T408" s="158" t="s">
        <v>127</v>
      </c>
      <c r="U408" s="158">
        <v>0.95899999999999996</v>
      </c>
      <c r="V408" s="158">
        <f t="shared" si="6"/>
        <v>3.51</v>
      </c>
      <c r="W408" s="158"/>
      <c r="X408" s="158" t="s">
        <v>469</v>
      </c>
      <c r="Y408" s="158" t="s">
        <v>116</v>
      </c>
      <c r="Z408" s="147"/>
      <c r="AA408" s="147"/>
      <c r="AB408" s="147"/>
      <c r="AC408" s="147"/>
      <c r="AD408" s="147"/>
      <c r="AE408" s="147"/>
      <c r="AF408" s="147"/>
      <c r="AG408" s="147" t="s">
        <v>470</v>
      </c>
      <c r="AH408" s="147"/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1" x14ac:dyDescent="0.2">
      <c r="A409" s="177">
        <v>17</v>
      </c>
      <c r="B409" s="178" t="s">
        <v>473</v>
      </c>
      <c r="C409" s="187" t="s">
        <v>474</v>
      </c>
      <c r="D409" s="179" t="s">
        <v>468</v>
      </c>
      <c r="E409" s="180">
        <v>3.6571600000000002</v>
      </c>
      <c r="F409" s="181"/>
      <c r="G409" s="182">
        <f t="shared" si="0"/>
        <v>0</v>
      </c>
      <c r="H409" s="159"/>
      <c r="I409" s="158">
        <f t="shared" si="1"/>
        <v>0</v>
      </c>
      <c r="J409" s="159"/>
      <c r="K409" s="158">
        <f t="shared" si="2"/>
        <v>0</v>
      </c>
      <c r="L409" s="158">
        <v>21</v>
      </c>
      <c r="M409" s="158">
        <f t="shared" si="3"/>
        <v>0</v>
      </c>
      <c r="N409" s="157">
        <v>0</v>
      </c>
      <c r="O409" s="157">
        <f t="shared" si="4"/>
        <v>0</v>
      </c>
      <c r="P409" s="157">
        <v>0</v>
      </c>
      <c r="Q409" s="157">
        <f t="shared" si="5"/>
        <v>0</v>
      </c>
      <c r="R409" s="158"/>
      <c r="S409" s="158" t="s">
        <v>127</v>
      </c>
      <c r="T409" s="158" t="s">
        <v>127</v>
      </c>
      <c r="U409" s="158">
        <v>0.49</v>
      </c>
      <c r="V409" s="158">
        <f t="shared" si="6"/>
        <v>1.79</v>
      </c>
      <c r="W409" s="158"/>
      <c r="X409" s="158" t="s">
        <v>469</v>
      </c>
      <c r="Y409" s="158" t="s">
        <v>116</v>
      </c>
      <c r="Z409" s="147"/>
      <c r="AA409" s="147"/>
      <c r="AB409" s="147"/>
      <c r="AC409" s="147"/>
      <c r="AD409" s="147"/>
      <c r="AE409" s="147"/>
      <c r="AF409" s="147"/>
      <c r="AG409" s="147" t="s">
        <v>470</v>
      </c>
      <c r="AH409" s="147"/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1" x14ac:dyDescent="0.2">
      <c r="A410" s="177">
        <v>18</v>
      </c>
      <c r="B410" s="178" t="s">
        <v>475</v>
      </c>
      <c r="C410" s="187" t="s">
        <v>476</v>
      </c>
      <c r="D410" s="179" t="s">
        <v>468</v>
      </c>
      <c r="E410" s="180">
        <v>36.57159</v>
      </c>
      <c r="F410" s="181"/>
      <c r="G410" s="182">
        <f t="shared" si="0"/>
        <v>0</v>
      </c>
      <c r="H410" s="159"/>
      <c r="I410" s="158">
        <f t="shared" si="1"/>
        <v>0</v>
      </c>
      <c r="J410" s="159"/>
      <c r="K410" s="158">
        <f t="shared" si="2"/>
        <v>0</v>
      </c>
      <c r="L410" s="158">
        <v>21</v>
      </c>
      <c r="M410" s="158">
        <f t="shared" si="3"/>
        <v>0</v>
      </c>
      <c r="N410" s="157">
        <v>0</v>
      </c>
      <c r="O410" s="157">
        <f t="shared" si="4"/>
        <v>0</v>
      </c>
      <c r="P410" s="157">
        <v>0</v>
      </c>
      <c r="Q410" s="157">
        <f t="shared" si="5"/>
        <v>0</v>
      </c>
      <c r="R410" s="158"/>
      <c r="S410" s="158" t="s">
        <v>127</v>
      </c>
      <c r="T410" s="158" t="s">
        <v>127</v>
      </c>
      <c r="U410" s="158">
        <v>0</v>
      </c>
      <c r="V410" s="158">
        <f t="shared" si="6"/>
        <v>0</v>
      </c>
      <c r="W410" s="158"/>
      <c r="X410" s="158" t="s">
        <v>469</v>
      </c>
      <c r="Y410" s="158" t="s">
        <v>116</v>
      </c>
      <c r="Z410" s="147"/>
      <c r="AA410" s="147"/>
      <c r="AB410" s="147"/>
      <c r="AC410" s="147"/>
      <c r="AD410" s="147"/>
      <c r="AE410" s="147"/>
      <c r="AF410" s="147"/>
      <c r="AG410" s="147" t="s">
        <v>470</v>
      </c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1" x14ac:dyDescent="0.2">
      <c r="A411" s="177">
        <v>19</v>
      </c>
      <c r="B411" s="178" t="s">
        <v>477</v>
      </c>
      <c r="C411" s="187" t="s">
        <v>478</v>
      </c>
      <c r="D411" s="179" t="s">
        <v>468</v>
      </c>
      <c r="E411" s="180">
        <v>3.6571600000000002</v>
      </c>
      <c r="F411" s="181"/>
      <c r="G411" s="182">
        <f t="shared" si="0"/>
        <v>0</v>
      </c>
      <c r="H411" s="159"/>
      <c r="I411" s="158">
        <f t="shared" si="1"/>
        <v>0</v>
      </c>
      <c r="J411" s="159"/>
      <c r="K411" s="158">
        <f t="shared" si="2"/>
        <v>0</v>
      </c>
      <c r="L411" s="158">
        <v>21</v>
      </c>
      <c r="M411" s="158">
        <f t="shared" si="3"/>
        <v>0</v>
      </c>
      <c r="N411" s="157">
        <v>0</v>
      </c>
      <c r="O411" s="157">
        <f t="shared" si="4"/>
        <v>0</v>
      </c>
      <c r="P411" s="157">
        <v>0</v>
      </c>
      <c r="Q411" s="157">
        <f t="shared" si="5"/>
        <v>0</v>
      </c>
      <c r="R411" s="158"/>
      <c r="S411" s="158" t="s">
        <v>127</v>
      </c>
      <c r="T411" s="158" t="s">
        <v>127</v>
      </c>
      <c r="U411" s="158">
        <v>0.94199999999999995</v>
      </c>
      <c r="V411" s="158">
        <f t="shared" si="6"/>
        <v>3.45</v>
      </c>
      <c r="W411" s="158"/>
      <c r="X411" s="158" t="s">
        <v>469</v>
      </c>
      <c r="Y411" s="158" t="s">
        <v>116</v>
      </c>
      <c r="Z411" s="147"/>
      <c r="AA411" s="147"/>
      <c r="AB411" s="147"/>
      <c r="AC411" s="147"/>
      <c r="AD411" s="147"/>
      <c r="AE411" s="147"/>
      <c r="AF411" s="147"/>
      <c r="AG411" s="147" t="s">
        <v>470</v>
      </c>
      <c r="AH411" s="147"/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1" x14ac:dyDescent="0.2">
      <c r="A412" s="177">
        <v>20</v>
      </c>
      <c r="B412" s="178" t="s">
        <v>479</v>
      </c>
      <c r="C412" s="187" t="s">
        <v>480</v>
      </c>
      <c r="D412" s="179" t="s">
        <v>468</v>
      </c>
      <c r="E412" s="180">
        <v>14.628629999999999</v>
      </c>
      <c r="F412" s="181"/>
      <c r="G412" s="182">
        <f t="shared" si="0"/>
        <v>0</v>
      </c>
      <c r="H412" s="159"/>
      <c r="I412" s="158">
        <f t="shared" si="1"/>
        <v>0</v>
      </c>
      <c r="J412" s="159"/>
      <c r="K412" s="158">
        <f t="shared" si="2"/>
        <v>0</v>
      </c>
      <c r="L412" s="158">
        <v>21</v>
      </c>
      <c r="M412" s="158">
        <f t="shared" si="3"/>
        <v>0</v>
      </c>
      <c r="N412" s="157">
        <v>0</v>
      </c>
      <c r="O412" s="157">
        <f t="shared" si="4"/>
        <v>0</v>
      </c>
      <c r="P412" s="157">
        <v>0</v>
      </c>
      <c r="Q412" s="157">
        <f t="shared" si="5"/>
        <v>0</v>
      </c>
      <c r="R412" s="158"/>
      <c r="S412" s="158" t="s">
        <v>127</v>
      </c>
      <c r="T412" s="158" t="s">
        <v>127</v>
      </c>
      <c r="U412" s="158">
        <v>0.105</v>
      </c>
      <c r="V412" s="158">
        <f t="shared" si="6"/>
        <v>1.54</v>
      </c>
      <c r="W412" s="158"/>
      <c r="X412" s="158" t="s">
        <v>469</v>
      </c>
      <c r="Y412" s="158" t="s">
        <v>116</v>
      </c>
      <c r="Z412" s="147"/>
      <c r="AA412" s="147"/>
      <c r="AB412" s="147"/>
      <c r="AC412" s="147"/>
      <c r="AD412" s="147"/>
      <c r="AE412" s="147"/>
      <c r="AF412" s="147"/>
      <c r="AG412" s="147" t="s">
        <v>470</v>
      </c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ht="22.5" outlineLevel="1" x14ac:dyDescent="0.2">
      <c r="A413" s="177">
        <v>21</v>
      </c>
      <c r="B413" s="178" t="s">
        <v>481</v>
      </c>
      <c r="C413" s="187" t="s">
        <v>482</v>
      </c>
      <c r="D413" s="179" t="s">
        <v>468</v>
      </c>
      <c r="E413" s="180">
        <v>3.6571600000000002</v>
      </c>
      <c r="F413" s="181"/>
      <c r="G413" s="182">
        <f t="shared" si="0"/>
        <v>0</v>
      </c>
      <c r="H413" s="159"/>
      <c r="I413" s="158">
        <f t="shared" si="1"/>
        <v>0</v>
      </c>
      <c r="J413" s="159"/>
      <c r="K413" s="158">
        <f t="shared" si="2"/>
        <v>0</v>
      </c>
      <c r="L413" s="158">
        <v>21</v>
      </c>
      <c r="M413" s="158">
        <f t="shared" si="3"/>
        <v>0</v>
      </c>
      <c r="N413" s="157">
        <v>0</v>
      </c>
      <c r="O413" s="157">
        <f t="shared" si="4"/>
        <v>0</v>
      </c>
      <c r="P413" s="157">
        <v>0</v>
      </c>
      <c r="Q413" s="157">
        <f t="shared" si="5"/>
        <v>0</v>
      </c>
      <c r="R413" s="158"/>
      <c r="S413" s="158" t="s">
        <v>127</v>
      </c>
      <c r="T413" s="158" t="s">
        <v>127</v>
      </c>
      <c r="U413" s="158">
        <v>0</v>
      </c>
      <c r="V413" s="158">
        <f t="shared" si="6"/>
        <v>0</v>
      </c>
      <c r="W413" s="158"/>
      <c r="X413" s="158" t="s">
        <v>469</v>
      </c>
      <c r="Y413" s="158" t="s">
        <v>116</v>
      </c>
      <c r="Z413" s="147"/>
      <c r="AA413" s="147"/>
      <c r="AB413" s="147"/>
      <c r="AC413" s="147"/>
      <c r="AD413" s="147"/>
      <c r="AE413" s="147"/>
      <c r="AF413" s="147"/>
      <c r="AG413" s="147" t="s">
        <v>470</v>
      </c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x14ac:dyDescent="0.2">
      <c r="A414" s="164" t="s">
        <v>108</v>
      </c>
      <c r="B414" s="165" t="s">
        <v>70</v>
      </c>
      <c r="C414" s="184" t="s">
        <v>71</v>
      </c>
      <c r="D414" s="166"/>
      <c r="E414" s="167"/>
      <c r="F414" s="168"/>
      <c r="G414" s="169">
        <f>SUMIF(AG415:AG415,"&lt;&gt;NOR",G415:G415)</f>
        <v>0</v>
      </c>
      <c r="H414" s="163"/>
      <c r="I414" s="163">
        <f>SUM(I415:I415)</f>
        <v>0</v>
      </c>
      <c r="J414" s="163"/>
      <c r="K414" s="163">
        <f>SUM(K415:K415)</f>
        <v>0</v>
      </c>
      <c r="L414" s="163"/>
      <c r="M414" s="163">
        <f>SUM(M415:M415)</f>
        <v>0</v>
      </c>
      <c r="N414" s="162"/>
      <c r="O414" s="162">
        <f>SUM(O415:O415)</f>
        <v>0</v>
      </c>
      <c r="P414" s="162"/>
      <c r="Q414" s="162">
        <f>SUM(Q415:Q415)</f>
        <v>0</v>
      </c>
      <c r="R414" s="163"/>
      <c r="S414" s="163"/>
      <c r="T414" s="163"/>
      <c r="U414" s="163"/>
      <c r="V414" s="163">
        <f>SUM(V415:V415)</f>
        <v>4.0599999999999996</v>
      </c>
      <c r="W414" s="163"/>
      <c r="X414" s="163"/>
      <c r="Y414" s="163"/>
      <c r="AG414" t="s">
        <v>109</v>
      </c>
    </row>
    <row r="415" spans="1:60" ht="22.5" outlineLevel="1" x14ac:dyDescent="0.2">
      <c r="A415" s="177">
        <v>22</v>
      </c>
      <c r="B415" s="178" t="s">
        <v>483</v>
      </c>
      <c r="C415" s="187" t="s">
        <v>484</v>
      </c>
      <c r="D415" s="179" t="s">
        <v>468</v>
      </c>
      <c r="E415" s="180">
        <v>1.29034</v>
      </c>
      <c r="F415" s="181"/>
      <c r="G415" s="182">
        <f>ROUND(E415*F415,2)</f>
        <v>0</v>
      </c>
      <c r="H415" s="159"/>
      <c r="I415" s="158">
        <f>ROUND(E415*H415,2)</f>
        <v>0</v>
      </c>
      <c r="J415" s="159"/>
      <c r="K415" s="158">
        <f>ROUND(E415*J415,2)</f>
        <v>0</v>
      </c>
      <c r="L415" s="158">
        <v>21</v>
      </c>
      <c r="M415" s="158">
        <f>G415*(1+L415/100)</f>
        <v>0</v>
      </c>
      <c r="N415" s="157">
        <v>0</v>
      </c>
      <c r="O415" s="157">
        <f>ROUND(E415*N415,2)</f>
        <v>0</v>
      </c>
      <c r="P415" s="157">
        <v>0</v>
      </c>
      <c r="Q415" s="157">
        <f>ROUND(E415*P415,2)</f>
        <v>0</v>
      </c>
      <c r="R415" s="158"/>
      <c r="S415" s="158" t="s">
        <v>127</v>
      </c>
      <c r="T415" s="158" t="s">
        <v>114</v>
      </c>
      <c r="U415" s="158">
        <v>3.15</v>
      </c>
      <c r="V415" s="158">
        <f>ROUND(E415*U415,2)</f>
        <v>4.0599999999999996</v>
      </c>
      <c r="W415" s="158"/>
      <c r="X415" s="158" t="s">
        <v>485</v>
      </c>
      <c r="Y415" s="158" t="s">
        <v>116</v>
      </c>
      <c r="Z415" s="147"/>
      <c r="AA415" s="147"/>
      <c r="AB415" s="147"/>
      <c r="AC415" s="147"/>
      <c r="AD415" s="147"/>
      <c r="AE415" s="147"/>
      <c r="AF415" s="147"/>
      <c r="AG415" s="147" t="s">
        <v>486</v>
      </c>
      <c r="AH415" s="147"/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x14ac:dyDescent="0.2">
      <c r="A416" s="164" t="s">
        <v>108</v>
      </c>
      <c r="B416" s="165" t="s">
        <v>72</v>
      </c>
      <c r="C416" s="184" t="s">
        <v>73</v>
      </c>
      <c r="D416" s="166"/>
      <c r="E416" s="167"/>
      <c r="F416" s="168"/>
      <c r="G416" s="169">
        <f>SUMIF(AG417:AG461,"&lt;&gt;NOR",G417:G461)</f>
        <v>0</v>
      </c>
      <c r="H416" s="163"/>
      <c r="I416" s="163">
        <f>SUM(I417:I461)</f>
        <v>0</v>
      </c>
      <c r="J416" s="163"/>
      <c r="K416" s="163">
        <f>SUM(K417:K461)</f>
        <v>0</v>
      </c>
      <c r="L416" s="163"/>
      <c r="M416" s="163">
        <f>SUM(M417:M461)</f>
        <v>0</v>
      </c>
      <c r="N416" s="162"/>
      <c r="O416" s="162">
        <f>SUM(O417:O461)</f>
        <v>0.05</v>
      </c>
      <c r="P416" s="162"/>
      <c r="Q416" s="162">
        <f>SUM(Q417:Q461)</f>
        <v>0</v>
      </c>
      <c r="R416" s="163"/>
      <c r="S416" s="163"/>
      <c r="T416" s="163"/>
      <c r="U416" s="163"/>
      <c r="V416" s="163">
        <f>SUM(V417:V461)</f>
        <v>12.6</v>
      </c>
      <c r="W416" s="163"/>
      <c r="X416" s="163"/>
      <c r="Y416" s="163"/>
      <c r="AG416" t="s">
        <v>109</v>
      </c>
    </row>
    <row r="417" spans="1:60" ht="22.5" outlineLevel="1" x14ac:dyDescent="0.2">
      <c r="A417" s="171">
        <v>23</v>
      </c>
      <c r="B417" s="172" t="s">
        <v>487</v>
      </c>
      <c r="C417" s="185" t="s">
        <v>488</v>
      </c>
      <c r="D417" s="173" t="s">
        <v>423</v>
      </c>
      <c r="E417" s="174">
        <v>44.99</v>
      </c>
      <c r="F417" s="175"/>
      <c r="G417" s="176">
        <f>ROUND(E417*F417,2)</f>
        <v>0</v>
      </c>
      <c r="H417" s="159"/>
      <c r="I417" s="158">
        <f>ROUND(E417*H417,2)</f>
        <v>0</v>
      </c>
      <c r="J417" s="159"/>
      <c r="K417" s="158">
        <f>ROUND(E417*J417,2)</f>
        <v>0</v>
      </c>
      <c r="L417" s="158">
        <v>21</v>
      </c>
      <c r="M417" s="158">
        <f>G417*(1+L417/100)</f>
        <v>0</v>
      </c>
      <c r="N417" s="157">
        <v>1.15E-3</v>
      </c>
      <c r="O417" s="157">
        <f>ROUND(E417*N417,2)</f>
        <v>0.05</v>
      </c>
      <c r="P417" s="157">
        <v>0</v>
      </c>
      <c r="Q417" s="157">
        <f>ROUND(E417*P417,2)</f>
        <v>0</v>
      </c>
      <c r="R417" s="158"/>
      <c r="S417" s="158" t="s">
        <v>113</v>
      </c>
      <c r="T417" s="158" t="s">
        <v>114</v>
      </c>
      <c r="U417" s="158">
        <v>0.28000000000000003</v>
      </c>
      <c r="V417" s="158">
        <f>ROUND(E417*U417,2)</f>
        <v>12.6</v>
      </c>
      <c r="W417" s="158"/>
      <c r="X417" s="158" t="s">
        <v>115</v>
      </c>
      <c r="Y417" s="158" t="s">
        <v>116</v>
      </c>
      <c r="Z417" s="147"/>
      <c r="AA417" s="147"/>
      <c r="AB417" s="147"/>
      <c r="AC417" s="147"/>
      <c r="AD417" s="147"/>
      <c r="AE417" s="147"/>
      <c r="AF417" s="147"/>
      <c r="AG417" s="147" t="s">
        <v>117</v>
      </c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outlineLevel="2" x14ac:dyDescent="0.2">
      <c r="A418" s="154"/>
      <c r="B418" s="155"/>
      <c r="C418" s="186" t="s">
        <v>128</v>
      </c>
      <c r="D418" s="160"/>
      <c r="E418" s="161"/>
      <c r="F418" s="158"/>
      <c r="G418" s="158"/>
      <c r="H418" s="158"/>
      <c r="I418" s="158"/>
      <c r="J418" s="158"/>
      <c r="K418" s="158"/>
      <c r="L418" s="158"/>
      <c r="M418" s="158"/>
      <c r="N418" s="157"/>
      <c r="O418" s="157"/>
      <c r="P418" s="157"/>
      <c r="Q418" s="157"/>
      <c r="R418" s="158"/>
      <c r="S418" s="158"/>
      <c r="T418" s="158"/>
      <c r="U418" s="158"/>
      <c r="V418" s="158"/>
      <c r="W418" s="158"/>
      <c r="X418" s="158"/>
      <c r="Y418" s="158"/>
      <c r="Z418" s="147"/>
      <c r="AA418" s="147"/>
      <c r="AB418" s="147"/>
      <c r="AC418" s="147"/>
      <c r="AD418" s="147"/>
      <c r="AE418" s="147"/>
      <c r="AF418" s="147"/>
      <c r="AG418" s="147" t="s">
        <v>119</v>
      </c>
      <c r="AH418" s="147">
        <v>0</v>
      </c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3" x14ac:dyDescent="0.2">
      <c r="A419" s="154"/>
      <c r="B419" s="155"/>
      <c r="C419" s="186" t="s">
        <v>424</v>
      </c>
      <c r="D419" s="160"/>
      <c r="E419" s="161">
        <v>1.6</v>
      </c>
      <c r="F419" s="158"/>
      <c r="G419" s="158"/>
      <c r="H419" s="158"/>
      <c r="I419" s="158"/>
      <c r="J419" s="158"/>
      <c r="K419" s="158"/>
      <c r="L419" s="158"/>
      <c r="M419" s="158"/>
      <c r="N419" s="157"/>
      <c r="O419" s="157"/>
      <c r="P419" s="157"/>
      <c r="Q419" s="157"/>
      <c r="R419" s="158"/>
      <c r="S419" s="158"/>
      <c r="T419" s="158"/>
      <c r="U419" s="158"/>
      <c r="V419" s="158"/>
      <c r="W419" s="158"/>
      <c r="X419" s="158"/>
      <c r="Y419" s="158"/>
      <c r="Z419" s="147"/>
      <c r="AA419" s="147"/>
      <c r="AB419" s="147"/>
      <c r="AC419" s="147"/>
      <c r="AD419" s="147"/>
      <c r="AE419" s="147"/>
      <c r="AF419" s="147"/>
      <c r="AG419" s="147" t="s">
        <v>119</v>
      </c>
      <c r="AH419" s="147">
        <v>0</v>
      </c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3" x14ac:dyDescent="0.2">
      <c r="A420" s="154"/>
      <c r="B420" s="155"/>
      <c r="C420" s="186" t="s">
        <v>425</v>
      </c>
      <c r="D420" s="160"/>
      <c r="E420" s="161">
        <v>1.6</v>
      </c>
      <c r="F420" s="158"/>
      <c r="G420" s="158"/>
      <c r="H420" s="158"/>
      <c r="I420" s="158"/>
      <c r="J420" s="158"/>
      <c r="K420" s="158"/>
      <c r="L420" s="158"/>
      <c r="M420" s="158"/>
      <c r="N420" s="157"/>
      <c r="O420" s="157"/>
      <c r="P420" s="157"/>
      <c r="Q420" s="157"/>
      <c r="R420" s="158"/>
      <c r="S420" s="158"/>
      <c r="T420" s="158"/>
      <c r="U420" s="158"/>
      <c r="V420" s="158"/>
      <c r="W420" s="158"/>
      <c r="X420" s="158"/>
      <c r="Y420" s="158"/>
      <c r="Z420" s="147"/>
      <c r="AA420" s="147"/>
      <c r="AB420" s="147"/>
      <c r="AC420" s="147"/>
      <c r="AD420" s="147"/>
      <c r="AE420" s="147"/>
      <c r="AF420" s="147"/>
      <c r="AG420" s="147" t="s">
        <v>119</v>
      </c>
      <c r="AH420" s="147">
        <v>0</v>
      </c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3" x14ac:dyDescent="0.2">
      <c r="A421" s="154"/>
      <c r="B421" s="155"/>
      <c r="C421" s="186" t="s">
        <v>426</v>
      </c>
      <c r="D421" s="160"/>
      <c r="E421" s="161">
        <v>1.6</v>
      </c>
      <c r="F421" s="158"/>
      <c r="G421" s="158"/>
      <c r="H421" s="158"/>
      <c r="I421" s="158"/>
      <c r="J421" s="158"/>
      <c r="K421" s="158"/>
      <c r="L421" s="158"/>
      <c r="M421" s="158"/>
      <c r="N421" s="157"/>
      <c r="O421" s="157"/>
      <c r="P421" s="157"/>
      <c r="Q421" s="157"/>
      <c r="R421" s="158"/>
      <c r="S421" s="158"/>
      <c r="T421" s="158"/>
      <c r="U421" s="158"/>
      <c r="V421" s="158"/>
      <c r="W421" s="158"/>
      <c r="X421" s="158"/>
      <c r="Y421" s="158"/>
      <c r="Z421" s="147"/>
      <c r="AA421" s="147"/>
      <c r="AB421" s="147"/>
      <c r="AC421" s="147"/>
      <c r="AD421" s="147"/>
      <c r="AE421" s="147"/>
      <c r="AF421" s="147"/>
      <c r="AG421" s="147" t="s">
        <v>119</v>
      </c>
      <c r="AH421" s="147">
        <v>0</v>
      </c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3" x14ac:dyDescent="0.2">
      <c r="A422" s="154"/>
      <c r="B422" s="155"/>
      <c r="C422" s="186" t="s">
        <v>427</v>
      </c>
      <c r="D422" s="160"/>
      <c r="E422" s="161">
        <v>1.1000000000000001</v>
      </c>
      <c r="F422" s="158"/>
      <c r="G422" s="158"/>
      <c r="H422" s="158"/>
      <c r="I422" s="158"/>
      <c r="J422" s="158"/>
      <c r="K422" s="158"/>
      <c r="L422" s="158"/>
      <c r="M422" s="158"/>
      <c r="N422" s="157"/>
      <c r="O422" s="157"/>
      <c r="P422" s="157"/>
      <c r="Q422" s="157"/>
      <c r="R422" s="158"/>
      <c r="S422" s="158"/>
      <c r="T422" s="158"/>
      <c r="U422" s="158"/>
      <c r="V422" s="158"/>
      <c r="W422" s="158"/>
      <c r="X422" s="158"/>
      <c r="Y422" s="158"/>
      <c r="Z422" s="147"/>
      <c r="AA422" s="147"/>
      <c r="AB422" s="147"/>
      <c r="AC422" s="147"/>
      <c r="AD422" s="147"/>
      <c r="AE422" s="147"/>
      <c r="AF422" s="147"/>
      <c r="AG422" s="147" t="s">
        <v>119</v>
      </c>
      <c r="AH422" s="147">
        <v>0</v>
      </c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outlineLevel="3" x14ac:dyDescent="0.2">
      <c r="A423" s="154"/>
      <c r="B423" s="155"/>
      <c r="C423" s="186" t="s">
        <v>428</v>
      </c>
      <c r="D423" s="160"/>
      <c r="E423" s="161">
        <v>1.1000000000000001</v>
      </c>
      <c r="F423" s="158"/>
      <c r="G423" s="158"/>
      <c r="H423" s="158"/>
      <c r="I423" s="158"/>
      <c r="J423" s="158"/>
      <c r="K423" s="158"/>
      <c r="L423" s="158"/>
      <c r="M423" s="158"/>
      <c r="N423" s="157"/>
      <c r="O423" s="157"/>
      <c r="P423" s="157"/>
      <c r="Q423" s="157"/>
      <c r="R423" s="158"/>
      <c r="S423" s="158"/>
      <c r="T423" s="158"/>
      <c r="U423" s="158"/>
      <c r="V423" s="158"/>
      <c r="W423" s="158"/>
      <c r="X423" s="158"/>
      <c r="Y423" s="158"/>
      <c r="Z423" s="147"/>
      <c r="AA423" s="147"/>
      <c r="AB423" s="147"/>
      <c r="AC423" s="147"/>
      <c r="AD423" s="147"/>
      <c r="AE423" s="147"/>
      <c r="AF423" s="147"/>
      <c r="AG423" s="147" t="s">
        <v>119</v>
      </c>
      <c r="AH423" s="147">
        <v>0</v>
      </c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3" x14ac:dyDescent="0.2">
      <c r="A424" s="154"/>
      <c r="B424" s="155"/>
      <c r="C424" s="186" t="s">
        <v>429</v>
      </c>
      <c r="D424" s="160"/>
      <c r="E424" s="161">
        <v>1.1000000000000001</v>
      </c>
      <c r="F424" s="158"/>
      <c r="G424" s="158"/>
      <c r="H424" s="158"/>
      <c r="I424" s="158"/>
      <c r="J424" s="158"/>
      <c r="K424" s="158"/>
      <c r="L424" s="158"/>
      <c r="M424" s="158"/>
      <c r="N424" s="157"/>
      <c r="O424" s="157"/>
      <c r="P424" s="157"/>
      <c r="Q424" s="157"/>
      <c r="R424" s="158"/>
      <c r="S424" s="158"/>
      <c r="T424" s="158"/>
      <c r="U424" s="158"/>
      <c r="V424" s="158"/>
      <c r="W424" s="158"/>
      <c r="X424" s="158"/>
      <c r="Y424" s="158"/>
      <c r="Z424" s="147"/>
      <c r="AA424" s="147"/>
      <c r="AB424" s="147"/>
      <c r="AC424" s="147"/>
      <c r="AD424" s="147"/>
      <c r="AE424" s="147"/>
      <c r="AF424" s="147"/>
      <c r="AG424" s="147" t="s">
        <v>119</v>
      </c>
      <c r="AH424" s="147">
        <v>0</v>
      </c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3" x14ac:dyDescent="0.2">
      <c r="A425" s="154"/>
      <c r="B425" s="155"/>
      <c r="C425" s="186" t="s">
        <v>430</v>
      </c>
      <c r="D425" s="160"/>
      <c r="E425" s="161">
        <v>1.1200000000000001</v>
      </c>
      <c r="F425" s="158"/>
      <c r="G425" s="158"/>
      <c r="H425" s="158"/>
      <c r="I425" s="158"/>
      <c r="J425" s="158"/>
      <c r="K425" s="158"/>
      <c r="L425" s="158"/>
      <c r="M425" s="158"/>
      <c r="N425" s="157"/>
      <c r="O425" s="157"/>
      <c r="P425" s="157"/>
      <c r="Q425" s="157"/>
      <c r="R425" s="158"/>
      <c r="S425" s="158"/>
      <c r="T425" s="158"/>
      <c r="U425" s="158"/>
      <c r="V425" s="158"/>
      <c r="W425" s="158"/>
      <c r="X425" s="158"/>
      <c r="Y425" s="158"/>
      <c r="Z425" s="147"/>
      <c r="AA425" s="147"/>
      <c r="AB425" s="147"/>
      <c r="AC425" s="147"/>
      <c r="AD425" s="147"/>
      <c r="AE425" s="147"/>
      <c r="AF425" s="147"/>
      <c r="AG425" s="147" t="s">
        <v>119</v>
      </c>
      <c r="AH425" s="147">
        <v>0</v>
      </c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3" x14ac:dyDescent="0.2">
      <c r="A426" s="154"/>
      <c r="B426" s="155"/>
      <c r="C426" s="186" t="s">
        <v>431</v>
      </c>
      <c r="D426" s="160"/>
      <c r="E426" s="161">
        <v>1.1200000000000001</v>
      </c>
      <c r="F426" s="158"/>
      <c r="G426" s="158"/>
      <c r="H426" s="158"/>
      <c r="I426" s="158"/>
      <c r="J426" s="158"/>
      <c r="K426" s="158"/>
      <c r="L426" s="158"/>
      <c r="M426" s="158"/>
      <c r="N426" s="157"/>
      <c r="O426" s="157"/>
      <c r="P426" s="157"/>
      <c r="Q426" s="157"/>
      <c r="R426" s="158"/>
      <c r="S426" s="158"/>
      <c r="T426" s="158"/>
      <c r="U426" s="158"/>
      <c r="V426" s="158"/>
      <c r="W426" s="158"/>
      <c r="X426" s="158"/>
      <c r="Y426" s="158"/>
      <c r="Z426" s="147"/>
      <c r="AA426" s="147"/>
      <c r="AB426" s="147"/>
      <c r="AC426" s="147"/>
      <c r="AD426" s="147"/>
      <c r="AE426" s="147"/>
      <c r="AF426" s="147"/>
      <c r="AG426" s="147" t="s">
        <v>119</v>
      </c>
      <c r="AH426" s="147">
        <v>0</v>
      </c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3" x14ac:dyDescent="0.2">
      <c r="A427" s="154"/>
      <c r="B427" s="155"/>
      <c r="C427" s="186" t="s">
        <v>432</v>
      </c>
      <c r="D427" s="160"/>
      <c r="E427" s="161">
        <v>1.1200000000000001</v>
      </c>
      <c r="F427" s="158"/>
      <c r="G427" s="158"/>
      <c r="H427" s="158"/>
      <c r="I427" s="158"/>
      <c r="J427" s="158"/>
      <c r="K427" s="158"/>
      <c r="L427" s="158"/>
      <c r="M427" s="158"/>
      <c r="N427" s="157"/>
      <c r="O427" s="157"/>
      <c r="P427" s="157"/>
      <c r="Q427" s="157"/>
      <c r="R427" s="158"/>
      <c r="S427" s="158"/>
      <c r="T427" s="158"/>
      <c r="U427" s="158"/>
      <c r="V427" s="158"/>
      <c r="W427" s="158"/>
      <c r="X427" s="158"/>
      <c r="Y427" s="158"/>
      <c r="Z427" s="147"/>
      <c r="AA427" s="147"/>
      <c r="AB427" s="147"/>
      <c r="AC427" s="147"/>
      <c r="AD427" s="147"/>
      <c r="AE427" s="147"/>
      <c r="AF427" s="147"/>
      <c r="AG427" s="147" t="s">
        <v>119</v>
      </c>
      <c r="AH427" s="147">
        <v>0</v>
      </c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3" x14ac:dyDescent="0.2">
      <c r="A428" s="154"/>
      <c r="B428" s="155"/>
      <c r="C428" s="186" t="s">
        <v>433</v>
      </c>
      <c r="D428" s="160"/>
      <c r="E428" s="161">
        <v>1.04</v>
      </c>
      <c r="F428" s="158"/>
      <c r="G428" s="158"/>
      <c r="H428" s="158"/>
      <c r="I428" s="158"/>
      <c r="J428" s="158"/>
      <c r="K428" s="158"/>
      <c r="L428" s="158"/>
      <c r="M428" s="158"/>
      <c r="N428" s="157"/>
      <c r="O428" s="157"/>
      <c r="P428" s="157"/>
      <c r="Q428" s="157"/>
      <c r="R428" s="158"/>
      <c r="S428" s="158"/>
      <c r="T428" s="158"/>
      <c r="U428" s="158"/>
      <c r="V428" s="158"/>
      <c r="W428" s="158"/>
      <c r="X428" s="158"/>
      <c r="Y428" s="158"/>
      <c r="Z428" s="147"/>
      <c r="AA428" s="147"/>
      <c r="AB428" s="147"/>
      <c r="AC428" s="147"/>
      <c r="AD428" s="147"/>
      <c r="AE428" s="147"/>
      <c r="AF428" s="147"/>
      <c r="AG428" s="147" t="s">
        <v>119</v>
      </c>
      <c r="AH428" s="147">
        <v>0</v>
      </c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3" x14ac:dyDescent="0.2">
      <c r="A429" s="154"/>
      <c r="B429" s="155"/>
      <c r="C429" s="186" t="s">
        <v>434</v>
      </c>
      <c r="D429" s="160"/>
      <c r="E429" s="161">
        <v>1.6</v>
      </c>
      <c r="F429" s="158"/>
      <c r="G429" s="158"/>
      <c r="H429" s="158"/>
      <c r="I429" s="158"/>
      <c r="J429" s="158"/>
      <c r="K429" s="158"/>
      <c r="L429" s="158"/>
      <c r="M429" s="158"/>
      <c r="N429" s="157"/>
      <c r="O429" s="157"/>
      <c r="P429" s="157"/>
      <c r="Q429" s="157"/>
      <c r="R429" s="158"/>
      <c r="S429" s="158"/>
      <c r="T429" s="158"/>
      <c r="U429" s="158"/>
      <c r="V429" s="158"/>
      <c r="W429" s="158"/>
      <c r="X429" s="158"/>
      <c r="Y429" s="158"/>
      <c r="Z429" s="147"/>
      <c r="AA429" s="147"/>
      <c r="AB429" s="147"/>
      <c r="AC429" s="147"/>
      <c r="AD429" s="147"/>
      <c r="AE429" s="147"/>
      <c r="AF429" s="147"/>
      <c r="AG429" s="147" t="s">
        <v>119</v>
      </c>
      <c r="AH429" s="147">
        <v>0</v>
      </c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3" x14ac:dyDescent="0.2">
      <c r="A430" s="154"/>
      <c r="B430" s="155"/>
      <c r="C430" s="186" t="s">
        <v>435</v>
      </c>
      <c r="D430" s="160"/>
      <c r="E430" s="161">
        <v>1.6</v>
      </c>
      <c r="F430" s="158"/>
      <c r="G430" s="158"/>
      <c r="H430" s="158"/>
      <c r="I430" s="158"/>
      <c r="J430" s="158"/>
      <c r="K430" s="158"/>
      <c r="L430" s="158"/>
      <c r="M430" s="158"/>
      <c r="N430" s="157"/>
      <c r="O430" s="157"/>
      <c r="P430" s="157"/>
      <c r="Q430" s="157"/>
      <c r="R430" s="158"/>
      <c r="S430" s="158"/>
      <c r="T430" s="158"/>
      <c r="U430" s="158"/>
      <c r="V430" s="158"/>
      <c r="W430" s="158"/>
      <c r="X430" s="158"/>
      <c r="Y430" s="158"/>
      <c r="Z430" s="147"/>
      <c r="AA430" s="147"/>
      <c r="AB430" s="147"/>
      <c r="AC430" s="147"/>
      <c r="AD430" s="147"/>
      <c r="AE430" s="147"/>
      <c r="AF430" s="147"/>
      <c r="AG430" s="147" t="s">
        <v>119</v>
      </c>
      <c r="AH430" s="147">
        <v>0</v>
      </c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3" x14ac:dyDescent="0.2">
      <c r="A431" s="154"/>
      <c r="B431" s="155"/>
      <c r="C431" s="186" t="s">
        <v>436</v>
      </c>
      <c r="D431" s="160"/>
      <c r="E431" s="161">
        <v>1.6</v>
      </c>
      <c r="F431" s="158"/>
      <c r="G431" s="158"/>
      <c r="H431" s="158"/>
      <c r="I431" s="158"/>
      <c r="J431" s="158"/>
      <c r="K431" s="158"/>
      <c r="L431" s="158"/>
      <c r="M431" s="158"/>
      <c r="N431" s="157"/>
      <c r="O431" s="157"/>
      <c r="P431" s="157"/>
      <c r="Q431" s="157"/>
      <c r="R431" s="158"/>
      <c r="S431" s="158"/>
      <c r="T431" s="158"/>
      <c r="U431" s="158"/>
      <c r="V431" s="158"/>
      <c r="W431" s="158"/>
      <c r="X431" s="158"/>
      <c r="Y431" s="158"/>
      <c r="Z431" s="147"/>
      <c r="AA431" s="147"/>
      <c r="AB431" s="147"/>
      <c r="AC431" s="147"/>
      <c r="AD431" s="147"/>
      <c r="AE431" s="147"/>
      <c r="AF431" s="147"/>
      <c r="AG431" s="147" t="s">
        <v>119</v>
      </c>
      <c r="AH431" s="147">
        <v>0</v>
      </c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3" x14ac:dyDescent="0.2">
      <c r="A432" s="154"/>
      <c r="B432" s="155"/>
      <c r="C432" s="186" t="s">
        <v>437</v>
      </c>
      <c r="D432" s="160"/>
      <c r="E432" s="161">
        <v>0.5</v>
      </c>
      <c r="F432" s="158"/>
      <c r="G432" s="158"/>
      <c r="H432" s="158"/>
      <c r="I432" s="158"/>
      <c r="J432" s="158"/>
      <c r="K432" s="158"/>
      <c r="L432" s="158"/>
      <c r="M432" s="158"/>
      <c r="N432" s="157"/>
      <c r="O432" s="157"/>
      <c r="P432" s="157"/>
      <c r="Q432" s="157"/>
      <c r="R432" s="158"/>
      <c r="S432" s="158"/>
      <c r="T432" s="158"/>
      <c r="U432" s="158"/>
      <c r="V432" s="158"/>
      <c r="W432" s="158"/>
      <c r="X432" s="158"/>
      <c r="Y432" s="158"/>
      <c r="Z432" s="147"/>
      <c r="AA432" s="147"/>
      <c r="AB432" s="147"/>
      <c r="AC432" s="147"/>
      <c r="AD432" s="147"/>
      <c r="AE432" s="147"/>
      <c r="AF432" s="147"/>
      <c r="AG432" s="147" t="s">
        <v>119</v>
      </c>
      <c r="AH432" s="147">
        <v>0</v>
      </c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3" x14ac:dyDescent="0.2">
      <c r="A433" s="154"/>
      <c r="B433" s="155"/>
      <c r="C433" s="186" t="s">
        <v>438</v>
      </c>
      <c r="D433" s="160"/>
      <c r="E433" s="161">
        <v>1.1200000000000001</v>
      </c>
      <c r="F433" s="158"/>
      <c r="G433" s="158"/>
      <c r="H433" s="158"/>
      <c r="I433" s="158"/>
      <c r="J433" s="158"/>
      <c r="K433" s="158"/>
      <c r="L433" s="158"/>
      <c r="M433" s="158"/>
      <c r="N433" s="157"/>
      <c r="O433" s="157"/>
      <c r="P433" s="157"/>
      <c r="Q433" s="157"/>
      <c r="R433" s="158"/>
      <c r="S433" s="158"/>
      <c r="T433" s="158"/>
      <c r="U433" s="158"/>
      <c r="V433" s="158"/>
      <c r="W433" s="158"/>
      <c r="X433" s="158"/>
      <c r="Y433" s="158"/>
      <c r="Z433" s="147"/>
      <c r="AA433" s="147"/>
      <c r="AB433" s="147"/>
      <c r="AC433" s="147"/>
      <c r="AD433" s="147"/>
      <c r="AE433" s="147"/>
      <c r="AF433" s="147"/>
      <c r="AG433" s="147" t="s">
        <v>119</v>
      </c>
      <c r="AH433" s="147">
        <v>0</v>
      </c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3" x14ac:dyDescent="0.2">
      <c r="A434" s="154"/>
      <c r="B434" s="155"/>
      <c r="C434" s="186" t="s">
        <v>439</v>
      </c>
      <c r="D434" s="160"/>
      <c r="E434" s="161">
        <v>1.1200000000000001</v>
      </c>
      <c r="F434" s="158"/>
      <c r="G434" s="158"/>
      <c r="H434" s="158"/>
      <c r="I434" s="158"/>
      <c r="J434" s="158"/>
      <c r="K434" s="158"/>
      <c r="L434" s="158"/>
      <c r="M434" s="158"/>
      <c r="N434" s="157"/>
      <c r="O434" s="157"/>
      <c r="P434" s="157"/>
      <c r="Q434" s="157"/>
      <c r="R434" s="158"/>
      <c r="S434" s="158"/>
      <c r="T434" s="158"/>
      <c r="U434" s="158"/>
      <c r="V434" s="158"/>
      <c r="W434" s="158"/>
      <c r="X434" s="158"/>
      <c r="Y434" s="158"/>
      <c r="Z434" s="147"/>
      <c r="AA434" s="147"/>
      <c r="AB434" s="147"/>
      <c r="AC434" s="147"/>
      <c r="AD434" s="147"/>
      <c r="AE434" s="147"/>
      <c r="AF434" s="147"/>
      <c r="AG434" s="147" t="s">
        <v>119</v>
      </c>
      <c r="AH434" s="147">
        <v>0</v>
      </c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3" x14ac:dyDescent="0.2">
      <c r="A435" s="154"/>
      <c r="B435" s="155"/>
      <c r="C435" s="186" t="s">
        <v>440</v>
      </c>
      <c r="D435" s="160"/>
      <c r="E435" s="161">
        <v>1.1200000000000001</v>
      </c>
      <c r="F435" s="158"/>
      <c r="G435" s="158"/>
      <c r="H435" s="158"/>
      <c r="I435" s="158"/>
      <c r="J435" s="158"/>
      <c r="K435" s="158"/>
      <c r="L435" s="158"/>
      <c r="M435" s="158"/>
      <c r="N435" s="157"/>
      <c r="O435" s="157"/>
      <c r="P435" s="157"/>
      <c r="Q435" s="157"/>
      <c r="R435" s="158"/>
      <c r="S435" s="158"/>
      <c r="T435" s="158"/>
      <c r="U435" s="158"/>
      <c r="V435" s="158"/>
      <c r="W435" s="158"/>
      <c r="X435" s="158"/>
      <c r="Y435" s="158"/>
      <c r="Z435" s="147"/>
      <c r="AA435" s="147"/>
      <c r="AB435" s="147"/>
      <c r="AC435" s="147"/>
      <c r="AD435" s="147"/>
      <c r="AE435" s="147"/>
      <c r="AF435" s="147"/>
      <c r="AG435" s="147" t="s">
        <v>119</v>
      </c>
      <c r="AH435" s="147">
        <v>0</v>
      </c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3" x14ac:dyDescent="0.2">
      <c r="A436" s="154"/>
      <c r="B436" s="155"/>
      <c r="C436" s="186" t="s">
        <v>441</v>
      </c>
      <c r="D436" s="160"/>
      <c r="E436" s="161">
        <v>1.1200000000000001</v>
      </c>
      <c r="F436" s="158"/>
      <c r="G436" s="158"/>
      <c r="H436" s="158"/>
      <c r="I436" s="158"/>
      <c r="J436" s="158"/>
      <c r="K436" s="158"/>
      <c r="L436" s="158"/>
      <c r="M436" s="158"/>
      <c r="N436" s="157"/>
      <c r="O436" s="157"/>
      <c r="P436" s="157"/>
      <c r="Q436" s="157"/>
      <c r="R436" s="158"/>
      <c r="S436" s="158"/>
      <c r="T436" s="158"/>
      <c r="U436" s="158"/>
      <c r="V436" s="158"/>
      <c r="W436" s="158"/>
      <c r="X436" s="158"/>
      <c r="Y436" s="158"/>
      <c r="Z436" s="147"/>
      <c r="AA436" s="147"/>
      <c r="AB436" s="147"/>
      <c r="AC436" s="147"/>
      <c r="AD436" s="147"/>
      <c r="AE436" s="147"/>
      <c r="AF436" s="147"/>
      <c r="AG436" s="147" t="s">
        <v>119</v>
      </c>
      <c r="AH436" s="147">
        <v>0</v>
      </c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3" x14ac:dyDescent="0.2">
      <c r="A437" s="154"/>
      <c r="B437" s="155"/>
      <c r="C437" s="186" t="s">
        <v>442</v>
      </c>
      <c r="D437" s="160"/>
      <c r="E437" s="161">
        <v>1.1200000000000001</v>
      </c>
      <c r="F437" s="158"/>
      <c r="G437" s="158"/>
      <c r="H437" s="158"/>
      <c r="I437" s="158"/>
      <c r="J437" s="158"/>
      <c r="K437" s="158"/>
      <c r="L437" s="158"/>
      <c r="M437" s="158"/>
      <c r="N437" s="157"/>
      <c r="O437" s="157"/>
      <c r="P437" s="157"/>
      <c r="Q437" s="157"/>
      <c r="R437" s="158"/>
      <c r="S437" s="158"/>
      <c r="T437" s="158"/>
      <c r="U437" s="158"/>
      <c r="V437" s="158"/>
      <c r="W437" s="158"/>
      <c r="X437" s="158"/>
      <c r="Y437" s="158"/>
      <c r="Z437" s="147"/>
      <c r="AA437" s="147"/>
      <c r="AB437" s="147"/>
      <c r="AC437" s="147"/>
      <c r="AD437" s="147"/>
      <c r="AE437" s="147"/>
      <c r="AF437" s="147"/>
      <c r="AG437" s="147" t="s">
        <v>119</v>
      </c>
      <c r="AH437" s="147">
        <v>0</v>
      </c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3" x14ac:dyDescent="0.2">
      <c r="A438" s="154"/>
      <c r="B438" s="155"/>
      <c r="C438" s="186" t="s">
        <v>443</v>
      </c>
      <c r="D438" s="160"/>
      <c r="E438" s="161">
        <v>1.1200000000000001</v>
      </c>
      <c r="F438" s="158"/>
      <c r="G438" s="158"/>
      <c r="H438" s="158"/>
      <c r="I438" s="158"/>
      <c r="J438" s="158"/>
      <c r="K438" s="158"/>
      <c r="L438" s="158"/>
      <c r="M438" s="158"/>
      <c r="N438" s="157"/>
      <c r="O438" s="157"/>
      <c r="P438" s="157"/>
      <c r="Q438" s="157"/>
      <c r="R438" s="158"/>
      <c r="S438" s="158"/>
      <c r="T438" s="158"/>
      <c r="U438" s="158"/>
      <c r="V438" s="158"/>
      <c r="W438" s="158"/>
      <c r="X438" s="158"/>
      <c r="Y438" s="158"/>
      <c r="Z438" s="147"/>
      <c r="AA438" s="147"/>
      <c r="AB438" s="147"/>
      <c r="AC438" s="147"/>
      <c r="AD438" s="147"/>
      <c r="AE438" s="147"/>
      <c r="AF438" s="147"/>
      <c r="AG438" s="147" t="s">
        <v>119</v>
      </c>
      <c r="AH438" s="147">
        <v>0</v>
      </c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3" x14ac:dyDescent="0.2">
      <c r="A439" s="154"/>
      <c r="B439" s="155"/>
      <c r="C439" s="186" t="s">
        <v>444</v>
      </c>
      <c r="D439" s="160"/>
      <c r="E439" s="161">
        <v>1.1200000000000001</v>
      </c>
      <c r="F439" s="158"/>
      <c r="G439" s="158"/>
      <c r="H439" s="158"/>
      <c r="I439" s="158"/>
      <c r="J439" s="158"/>
      <c r="K439" s="158"/>
      <c r="L439" s="158"/>
      <c r="M439" s="158"/>
      <c r="N439" s="157"/>
      <c r="O439" s="157"/>
      <c r="P439" s="157"/>
      <c r="Q439" s="157"/>
      <c r="R439" s="158"/>
      <c r="S439" s="158"/>
      <c r="T439" s="158"/>
      <c r="U439" s="158"/>
      <c r="V439" s="158"/>
      <c r="W439" s="158"/>
      <c r="X439" s="158"/>
      <c r="Y439" s="158"/>
      <c r="Z439" s="147"/>
      <c r="AA439" s="147"/>
      <c r="AB439" s="147"/>
      <c r="AC439" s="147"/>
      <c r="AD439" s="147"/>
      <c r="AE439" s="147"/>
      <c r="AF439" s="147"/>
      <c r="AG439" s="147" t="s">
        <v>119</v>
      </c>
      <c r="AH439" s="147">
        <v>0</v>
      </c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3" x14ac:dyDescent="0.2">
      <c r="A440" s="154"/>
      <c r="B440" s="155"/>
      <c r="C440" s="186" t="s">
        <v>445</v>
      </c>
      <c r="D440" s="160"/>
      <c r="E440" s="161">
        <v>1.1200000000000001</v>
      </c>
      <c r="F440" s="158"/>
      <c r="G440" s="158"/>
      <c r="H440" s="158"/>
      <c r="I440" s="158"/>
      <c r="J440" s="158"/>
      <c r="K440" s="158"/>
      <c r="L440" s="158"/>
      <c r="M440" s="158"/>
      <c r="N440" s="157"/>
      <c r="O440" s="157"/>
      <c r="P440" s="157"/>
      <c r="Q440" s="157"/>
      <c r="R440" s="158"/>
      <c r="S440" s="158"/>
      <c r="T440" s="158"/>
      <c r="U440" s="158"/>
      <c r="V440" s="158"/>
      <c r="W440" s="158"/>
      <c r="X440" s="158"/>
      <c r="Y440" s="158"/>
      <c r="Z440" s="147"/>
      <c r="AA440" s="147"/>
      <c r="AB440" s="147"/>
      <c r="AC440" s="147"/>
      <c r="AD440" s="147"/>
      <c r="AE440" s="147"/>
      <c r="AF440" s="147"/>
      <c r="AG440" s="147" t="s">
        <v>119</v>
      </c>
      <c r="AH440" s="147">
        <v>0</v>
      </c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3" x14ac:dyDescent="0.2">
      <c r="A441" s="154"/>
      <c r="B441" s="155"/>
      <c r="C441" s="186" t="s">
        <v>446</v>
      </c>
      <c r="D441" s="160"/>
      <c r="E441" s="161">
        <v>1.1200000000000001</v>
      </c>
      <c r="F441" s="158"/>
      <c r="G441" s="158"/>
      <c r="H441" s="158"/>
      <c r="I441" s="158"/>
      <c r="J441" s="158"/>
      <c r="K441" s="158"/>
      <c r="L441" s="158"/>
      <c r="M441" s="158"/>
      <c r="N441" s="157"/>
      <c r="O441" s="157"/>
      <c r="P441" s="157"/>
      <c r="Q441" s="157"/>
      <c r="R441" s="158"/>
      <c r="S441" s="158"/>
      <c r="T441" s="158"/>
      <c r="U441" s="158"/>
      <c r="V441" s="158"/>
      <c r="W441" s="158"/>
      <c r="X441" s="158"/>
      <c r="Y441" s="158"/>
      <c r="Z441" s="147"/>
      <c r="AA441" s="147"/>
      <c r="AB441" s="147"/>
      <c r="AC441" s="147"/>
      <c r="AD441" s="147"/>
      <c r="AE441" s="147"/>
      <c r="AF441" s="147"/>
      <c r="AG441" s="147" t="s">
        <v>119</v>
      </c>
      <c r="AH441" s="147">
        <v>0</v>
      </c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3" x14ac:dyDescent="0.2">
      <c r="A442" s="154"/>
      <c r="B442" s="155"/>
      <c r="C442" s="186" t="s">
        <v>447</v>
      </c>
      <c r="D442" s="160"/>
      <c r="E442" s="161">
        <v>1.04</v>
      </c>
      <c r="F442" s="158"/>
      <c r="G442" s="158"/>
      <c r="H442" s="158"/>
      <c r="I442" s="158"/>
      <c r="J442" s="158"/>
      <c r="K442" s="158"/>
      <c r="L442" s="158"/>
      <c r="M442" s="158"/>
      <c r="N442" s="157"/>
      <c r="O442" s="157"/>
      <c r="P442" s="157"/>
      <c r="Q442" s="157"/>
      <c r="R442" s="158"/>
      <c r="S442" s="158"/>
      <c r="T442" s="158"/>
      <c r="U442" s="158"/>
      <c r="V442" s="158"/>
      <c r="W442" s="158"/>
      <c r="X442" s="158"/>
      <c r="Y442" s="158"/>
      <c r="Z442" s="147"/>
      <c r="AA442" s="147"/>
      <c r="AB442" s="147"/>
      <c r="AC442" s="147"/>
      <c r="AD442" s="147"/>
      <c r="AE442" s="147"/>
      <c r="AF442" s="147"/>
      <c r="AG442" s="147" t="s">
        <v>119</v>
      </c>
      <c r="AH442" s="147">
        <v>0</v>
      </c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3" x14ac:dyDescent="0.2">
      <c r="A443" s="154"/>
      <c r="B443" s="155"/>
      <c r="C443" s="186" t="s">
        <v>448</v>
      </c>
      <c r="D443" s="160"/>
      <c r="E443" s="161">
        <v>1.04</v>
      </c>
      <c r="F443" s="158"/>
      <c r="G443" s="158"/>
      <c r="H443" s="158"/>
      <c r="I443" s="158"/>
      <c r="J443" s="158"/>
      <c r="K443" s="158"/>
      <c r="L443" s="158"/>
      <c r="M443" s="158"/>
      <c r="N443" s="157"/>
      <c r="O443" s="157"/>
      <c r="P443" s="157"/>
      <c r="Q443" s="157"/>
      <c r="R443" s="158"/>
      <c r="S443" s="158"/>
      <c r="T443" s="158"/>
      <c r="U443" s="158"/>
      <c r="V443" s="158"/>
      <c r="W443" s="158"/>
      <c r="X443" s="158"/>
      <c r="Y443" s="158"/>
      <c r="Z443" s="147"/>
      <c r="AA443" s="147"/>
      <c r="AB443" s="147"/>
      <c r="AC443" s="147"/>
      <c r="AD443" s="147"/>
      <c r="AE443" s="147"/>
      <c r="AF443" s="147"/>
      <c r="AG443" s="147" t="s">
        <v>119</v>
      </c>
      <c r="AH443" s="147">
        <v>0</v>
      </c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3" x14ac:dyDescent="0.2">
      <c r="A444" s="154"/>
      <c r="B444" s="155"/>
      <c r="C444" s="186" t="s">
        <v>449</v>
      </c>
      <c r="D444" s="160"/>
      <c r="E444" s="161">
        <v>1.04</v>
      </c>
      <c r="F444" s="158"/>
      <c r="G444" s="158"/>
      <c r="H444" s="158"/>
      <c r="I444" s="158"/>
      <c r="J444" s="158"/>
      <c r="K444" s="158"/>
      <c r="L444" s="158"/>
      <c r="M444" s="158"/>
      <c r="N444" s="157"/>
      <c r="O444" s="157"/>
      <c r="P444" s="157"/>
      <c r="Q444" s="157"/>
      <c r="R444" s="158"/>
      <c r="S444" s="158"/>
      <c r="T444" s="158"/>
      <c r="U444" s="158"/>
      <c r="V444" s="158"/>
      <c r="W444" s="158"/>
      <c r="X444" s="158"/>
      <c r="Y444" s="158"/>
      <c r="Z444" s="147"/>
      <c r="AA444" s="147"/>
      <c r="AB444" s="147"/>
      <c r="AC444" s="147"/>
      <c r="AD444" s="147"/>
      <c r="AE444" s="147"/>
      <c r="AF444" s="147"/>
      <c r="AG444" s="147" t="s">
        <v>119</v>
      </c>
      <c r="AH444" s="147">
        <v>0</v>
      </c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3" x14ac:dyDescent="0.2">
      <c r="A445" s="154"/>
      <c r="B445" s="155"/>
      <c r="C445" s="186" t="s">
        <v>450</v>
      </c>
      <c r="D445" s="160"/>
      <c r="E445" s="161">
        <v>1.04</v>
      </c>
      <c r="F445" s="158"/>
      <c r="G445" s="158"/>
      <c r="H445" s="158"/>
      <c r="I445" s="158"/>
      <c r="J445" s="158"/>
      <c r="K445" s="158"/>
      <c r="L445" s="158"/>
      <c r="M445" s="158"/>
      <c r="N445" s="157"/>
      <c r="O445" s="157"/>
      <c r="P445" s="157"/>
      <c r="Q445" s="157"/>
      <c r="R445" s="158"/>
      <c r="S445" s="158"/>
      <c r="T445" s="158"/>
      <c r="U445" s="158"/>
      <c r="V445" s="158"/>
      <c r="W445" s="158"/>
      <c r="X445" s="158"/>
      <c r="Y445" s="158"/>
      <c r="Z445" s="147"/>
      <c r="AA445" s="147"/>
      <c r="AB445" s="147"/>
      <c r="AC445" s="147"/>
      <c r="AD445" s="147"/>
      <c r="AE445" s="147"/>
      <c r="AF445" s="147"/>
      <c r="AG445" s="147" t="s">
        <v>119</v>
      </c>
      <c r="AH445" s="147">
        <v>0</v>
      </c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3" x14ac:dyDescent="0.2">
      <c r="A446" s="154"/>
      <c r="B446" s="155"/>
      <c r="C446" s="186" t="s">
        <v>451</v>
      </c>
      <c r="D446" s="160"/>
      <c r="E446" s="161">
        <v>1.04</v>
      </c>
      <c r="F446" s="158"/>
      <c r="G446" s="158"/>
      <c r="H446" s="158"/>
      <c r="I446" s="158"/>
      <c r="J446" s="158"/>
      <c r="K446" s="158"/>
      <c r="L446" s="158"/>
      <c r="M446" s="158"/>
      <c r="N446" s="157"/>
      <c r="O446" s="157"/>
      <c r="P446" s="157"/>
      <c r="Q446" s="157"/>
      <c r="R446" s="158"/>
      <c r="S446" s="158"/>
      <c r="T446" s="158"/>
      <c r="U446" s="158"/>
      <c r="V446" s="158"/>
      <c r="W446" s="158"/>
      <c r="X446" s="158"/>
      <c r="Y446" s="158"/>
      <c r="Z446" s="147"/>
      <c r="AA446" s="147"/>
      <c r="AB446" s="147"/>
      <c r="AC446" s="147"/>
      <c r="AD446" s="147"/>
      <c r="AE446" s="147"/>
      <c r="AF446" s="147"/>
      <c r="AG446" s="147" t="s">
        <v>119</v>
      </c>
      <c r="AH446" s="147">
        <v>0</v>
      </c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3" x14ac:dyDescent="0.2">
      <c r="A447" s="154"/>
      <c r="B447" s="155"/>
      <c r="C447" s="186" t="s">
        <v>452</v>
      </c>
      <c r="D447" s="160"/>
      <c r="E447" s="161">
        <v>1.04</v>
      </c>
      <c r="F447" s="158"/>
      <c r="G447" s="158"/>
      <c r="H447" s="158"/>
      <c r="I447" s="158"/>
      <c r="J447" s="158"/>
      <c r="K447" s="158"/>
      <c r="L447" s="158"/>
      <c r="M447" s="158"/>
      <c r="N447" s="157"/>
      <c r="O447" s="157"/>
      <c r="P447" s="157"/>
      <c r="Q447" s="157"/>
      <c r="R447" s="158"/>
      <c r="S447" s="158"/>
      <c r="T447" s="158"/>
      <c r="U447" s="158"/>
      <c r="V447" s="158"/>
      <c r="W447" s="158"/>
      <c r="X447" s="158"/>
      <c r="Y447" s="158"/>
      <c r="Z447" s="147"/>
      <c r="AA447" s="147"/>
      <c r="AB447" s="147"/>
      <c r="AC447" s="147"/>
      <c r="AD447" s="147"/>
      <c r="AE447" s="147"/>
      <c r="AF447" s="147"/>
      <c r="AG447" s="147" t="s">
        <v>119</v>
      </c>
      <c r="AH447" s="147">
        <v>0</v>
      </c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3" x14ac:dyDescent="0.2">
      <c r="A448" s="154"/>
      <c r="B448" s="155"/>
      <c r="C448" s="186" t="s">
        <v>453</v>
      </c>
      <c r="D448" s="160"/>
      <c r="E448" s="161">
        <v>1.04</v>
      </c>
      <c r="F448" s="158"/>
      <c r="G448" s="158"/>
      <c r="H448" s="158"/>
      <c r="I448" s="158"/>
      <c r="J448" s="158"/>
      <c r="K448" s="158"/>
      <c r="L448" s="158"/>
      <c r="M448" s="158"/>
      <c r="N448" s="157"/>
      <c r="O448" s="157"/>
      <c r="P448" s="157"/>
      <c r="Q448" s="157"/>
      <c r="R448" s="158"/>
      <c r="S448" s="158"/>
      <c r="T448" s="158"/>
      <c r="U448" s="158"/>
      <c r="V448" s="158"/>
      <c r="W448" s="158"/>
      <c r="X448" s="158"/>
      <c r="Y448" s="158"/>
      <c r="Z448" s="147"/>
      <c r="AA448" s="147"/>
      <c r="AB448" s="147"/>
      <c r="AC448" s="147"/>
      <c r="AD448" s="147"/>
      <c r="AE448" s="147"/>
      <c r="AF448" s="147"/>
      <c r="AG448" s="147" t="s">
        <v>119</v>
      </c>
      <c r="AH448" s="147">
        <v>0</v>
      </c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3" x14ac:dyDescent="0.2">
      <c r="A449" s="154"/>
      <c r="B449" s="155"/>
      <c r="C449" s="186" t="s">
        <v>454</v>
      </c>
      <c r="D449" s="160"/>
      <c r="E449" s="161">
        <v>0.69</v>
      </c>
      <c r="F449" s="158"/>
      <c r="G449" s="158"/>
      <c r="H449" s="158"/>
      <c r="I449" s="158"/>
      <c r="J449" s="158"/>
      <c r="K449" s="158"/>
      <c r="L449" s="158"/>
      <c r="M449" s="158"/>
      <c r="N449" s="157"/>
      <c r="O449" s="157"/>
      <c r="P449" s="157"/>
      <c r="Q449" s="157"/>
      <c r="R449" s="158"/>
      <c r="S449" s="158"/>
      <c r="T449" s="158"/>
      <c r="U449" s="158"/>
      <c r="V449" s="158"/>
      <c r="W449" s="158"/>
      <c r="X449" s="158"/>
      <c r="Y449" s="158"/>
      <c r="Z449" s="147"/>
      <c r="AA449" s="147"/>
      <c r="AB449" s="147"/>
      <c r="AC449" s="147"/>
      <c r="AD449" s="147"/>
      <c r="AE449" s="147"/>
      <c r="AF449" s="147"/>
      <c r="AG449" s="147" t="s">
        <v>119</v>
      </c>
      <c r="AH449" s="147">
        <v>0</v>
      </c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3" x14ac:dyDescent="0.2">
      <c r="A450" s="154"/>
      <c r="B450" s="155"/>
      <c r="C450" s="186" t="s">
        <v>455</v>
      </c>
      <c r="D450" s="160"/>
      <c r="E450" s="161">
        <v>0.69</v>
      </c>
      <c r="F450" s="158"/>
      <c r="G450" s="158"/>
      <c r="H450" s="158"/>
      <c r="I450" s="158"/>
      <c r="J450" s="158"/>
      <c r="K450" s="158"/>
      <c r="L450" s="158"/>
      <c r="M450" s="158"/>
      <c r="N450" s="157"/>
      <c r="O450" s="157"/>
      <c r="P450" s="157"/>
      <c r="Q450" s="157"/>
      <c r="R450" s="158"/>
      <c r="S450" s="158"/>
      <c r="T450" s="158"/>
      <c r="U450" s="158"/>
      <c r="V450" s="158"/>
      <c r="W450" s="158"/>
      <c r="X450" s="158"/>
      <c r="Y450" s="158"/>
      <c r="Z450" s="147"/>
      <c r="AA450" s="147"/>
      <c r="AB450" s="147"/>
      <c r="AC450" s="147"/>
      <c r="AD450" s="147"/>
      <c r="AE450" s="147"/>
      <c r="AF450" s="147"/>
      <c r="AG450" s="147" t="s">
        <v>119</v>
      </c>
      <c r="AH450" s="147">
        <v>0</v>
      </c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3" x14ac:dyDescent="0.2">
      <c r="A451" s="154"/>
      <c r="B451" s="155"/>
      <c r="C451" s="186" t="s">
        <v>456</v>
      </c>
      <c r="D451" s="160"/>
      <c r="E451" s="161">
        <v>0.69</v>
      </c>
      <c r="F451" s="158"/>
      <c r="G451" s="158"/>
      <c r="H451" s="158"/>
      <c r="I451" s="158"/>
      <c r="J451" s="158"/>
      <c r="K451" s="158"/>
      <c r="L451" s="158"/>
      <c r="M451" s="158"/>
      <c r="N451" s="157"/>
      <c r="O451" s="157"/>
      <c r="P451" s="157"/>
      <c r="Q451" s="157"/>
      <c r="R451" s="158"/>
      <c r="S451" s="158"/>
      <c r="T451" s="158"/>
      <c r="U451" s="158"/>
      <c r="V451" s="158"/>
      <c r="W451" s="158"/>
      <c r="X451" s="158"/>
      <c r="Y451" s="158"/>
      <c r="Z451" s="147"/>
      <c r="AA451" s="147"/>
      <c r="AB451" s="147"/>
      <c r="AC451" s="147"/>
      <c r="AD451" s="147"/>
      <c r="AE451" s="147"/>
      <c r="AF451" s="147"/>
      <c r="AG451" s="147" t="s">
        <v>119</v>
      </c>
      <c r="AH451" s="147">
        <v>0</v>
      </c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3" x14ac:dyDescent="0.2">
      <c r="A452" s="154"/>
      <c r="B452" s="155"/>
      <c r="C452" s="186" t="s">
        <v>457</v>
      </c>
      <c r="D452" s="160"/>
      <c r="E452" s="161">
        <v>0.69</v>
      </c>
      <c r="F452" s="158"/>
      <c r="G452" s="158"/>
      <c r="H452" s="158"/>
      <c r="I452" s="158"/>
      <c r="J452" s="158"/>
      <c r="K452" s="158"/>
      <c r="L452" s="158"/>
      <c r="M452" s="158"/>
      <c r="N452" s="157"/>
      <c r="O452" s="157"/>
      <c r="P452" s="157"/>
      <c r="Q452" s="157"/>
      <c r="R452" s="158"/>
      <c r="S452" s="158"/>
      <c r="T452" s="158"/>
      <c r="U452" s="158"/>
      <c r="V452" s="158"/>
      <c r="W452" s="158"/>
      <c r="X452" s="158"/>
      <c r="Y452" s="158"/>
      <c r="Z452" s="147"/>
      <c r="AA452" s="147"/>
      <c r="AB452" s="147"/>
      <c r="AC452" s="147"/>
      <c r="AD452" s="147"/>
      <c r="AE452" s="147"/>
      <c r="AF452" s="147"/>
      <c r="AG452" s="147" t="s">
        <v>119</v>
      </c>
      <c r="AH452" s="147">
        <v>0</v>
      </c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3" x14ac:dyDescent="0.2">
      <c r="A453" s="154"/>
      <c r="B453" s="155"/>
      <c r="C453" s="186" t="s">
        <v>458</v>
      </c>
      <c r="D453" s="160"/>
      <c r="E453" s="161">
        <v>0.69</v>
      </c>
      <c r="F453" s="158"/>
      <c r="G453" s="158"/>
      <c r="H453" s="158"/>
      <c r="I453" s="158"/>
      <c r="J453" s="158"/>
      <c r="K453" s="158"/>
      <c r="L453" s="158"/>
      <c r="M453" s="158"/>
      <c r="N453" s="157"/>
      <c r="O453" s="157"/>
      <c r="P453" s="157"/>
      <c r="Q453" s="157"/>
      <c r="R453" s="158"/>
      <c r="S453" s="158"/>
      <c r="T453" s="158"/>
      <c r="U453" s="158"/>
      <c r="V453" s="158"/>
      <c r="W453" s="158"/>
      <c r="X453" s="158"/>
      <c r="Y453" s="158"/>
      <c r="Z453" s="147"/>
      <c r="AA453" s="147"/>
      <c r="AB453" s="147"/>
      <c r="AC453" s="147"/>
      <c r="AD453" s="147"/>
      <c r="AE453" s="147"/>
      <c r="AF453" s="147"/>
      <c r="AG453" s="147" t="s">
        <v>119</v>
      </c>
      <c r="AH453" s="147">
        <v>0</v>
      </c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3" x14ac:dyDescent="0.2">
      <c r="A454" s="154"/>
      <c r="B454" s="155"/>
      <c r="C454" s="186" t="s">
        <v>459</v>
      </c>
      <c r="D454" s="160"/>
      <c r="E454" s="161">
        <v>0.69</v>
      </c>
      <c r="F454" s="158"/>
      <c r="G454" s="158"/>
      <c r="H454" s="158"/>
      <c r="I454" s="158"/>
      <c r="J454" s="158"/>
      <c r="K454" s="158"/>
      <c r="L454" s="158"/>
      <c r="M454" s="158"/>
      <c r="N454" s="157"/>
      <c r="O454" s="157"/>
      <c r="P454" s="157"/>
      <c r="Q454" s="157"/>
      <c r="R454" s="158"/>
      <c r="S454" s="158"/>
      <c r="T454" s="158"/>
      <c r="U454" s="158"/>
      <c r="V454" s="158"/>
      <c r="W454" s="158"/>
      <c r="X454" s="158"/>
      <c r="Y454" s="158"/>
      <c r="Z454" s="147"/>
      <c r="AA454" s="147"/>
      <c r="AB454" s="147"/>
      <c r="AC454" s="147"/>
      <c r="AD454" s="147"/>
      <c r="AE454" s="147"/>
      <c r="AF454" s="147"/>
      <c r="AG454" s="147" t="s">
        <v>119</v>
      </c>
      <c r="AH454" s="147">
        <v>0</v>
      </c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3" x14ac:dyDescent="0.2">
      <c r="A455" s="154"/>
      <c r="B455" s="155"/>
      <c r="C455" s="186" t="s">
        <v>460</v>
      </c>
      <c r="D455" s="160"/>
      <c r="E455" s="161">
        <v>0.69</v>
      </c>
      <c r="F455" s="158"/>
      <c r="G455" s="158"/>
      <c r="H455" s="158"/>
      <c r="I455" s="158"/>
      <c r="J455" s="158"/>
      <c r="K455" s="158"/>
      <c r="L455" s="158"/>
      <c r="M455" s="158"/>
      <c r="N455" s="157"/>
      <c r="O455" s="157"/>
      <c r="P455" s="157"/>
      <c r="Q455" s="157"/>
      <c r="R455" s="158"/>
      <c r="S455" s="158"/>
      <c r="T455" s="158"/>
      <c r="U455" s="158"/>
      <c r="V455" s="158"/>
      <c r="W455" s="158"/>
      <c r="X455" s="158"/>
      <c r="Y455" s="158"/>
      <c r="Z455" s="147"/>
      <c r="AA455" s="147"/>
      <c r="AB455" s="147"/>
      <c r="AC455" s="147"/>
      <c r="AD455" s="147"/>
      <c r="AE455" s="147"/>
      <c r="AF455" s="147"/>
      <c r="AG455" s="147" t="s">
        <v>119</v>
      </c>
      <c r="AH455" s="147">
        <v>0</v>
      </c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3" x14ac:dyDescent="0.2">
      <c r="A456" s="154"/>
      <c r="B456" s="155"/>
      <c r="C456" s="186" t="s">
        <v>461</v>
      </c>
      <c r="D456" s="160"/>
      <c r="E456" s="161">
        <v>1</v>
      </c>
      <c r="F456" s="158"/>
      <c r="G456" s="158"/>
      <c r="H456" s="158"/>
      <c r="I456" s="158"/>
      <c r="J456" s="158"/>
      <c r="K456" s="158"/>
      <c r="L456" s="158"/>
      <c r="M456" s="158"/>
      <c r="N456" s="157"/>
      <c r="O456" s="157"/>
      <c r="P456" s="157"/>
      <c r="Q456" s="157"/>
      <c r="R456" s="158"/>
      <c r="S456" s="158"/>
      <c r="T456" s="158"/>
      <c r="U456" s="158"/>
      <c r="V456" s="158"/>
      <c r="W456" s="158"/>
      <c r="X456" s="158"/>
      <c r="Y456" s="158"/>
      <c r="Z456" s="147"/>
      <c r="AA456" s="147"/>
      <c r="AB456" s="147"/>
      <c r="AC456" s="147"/>
      <c r="AD456" s="147"/>
      <c r="AE456" s="147"/>
      <c r="AF456" s="147"/>
      <c r="AG456" s="147" t="s">
        <v>119</v>
      </c>
      <c r="AH456" s="147">
        <v>0</v>
      </c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3" x14ac:dyDescent="0.2">
      <c r="A457" s="154"/>
      <c r="B457" s="155"/>
      <c r="C457" s="186" t="s">
        <v>462</v>
      </c>
      <c r="D457" s="160"/>
      <c r="E457" s="161">
        <v>1</v>
      </c>
      <c r="F457" s="158"/>
      <c r="G457" s="158"/>
      <c r="H457" s="158"/>
      <c r="I457" s="158"/>
      <c r="J457" s="158"/>
      <c r="K457" s="158"/>
      <c r="L457" s="158"/>
      <c r="M457" s="158"/>
      <c r="N457" s="157"/>
      <c r="O457" s="157"/>
      <c r="P457" s="157"/>
      <c r="Q457" s="157"/>
      <c r="R457" s="158"/>
      <c r="S457" s="158"/>
      <c r="T457" s="158"/>
      <c r="U457" s="158"/>
      <c r="V457" s="158"/>
      <c r="W457" s="158"/>
      <c r="X457" s="158"/>
      <c r="Y457" s="158"/>
      <c r="Z457" s="147"/>
      <c r="AA457" s="147"/>
      <c r="AB457" s="147"/>
      <c r="AC457" s="147"/>
      <c r="AD457" s="147"/>
      <c r="AE457" s="147"/>
      <c r="AF457" s="147"/>
      <c r="AG457" s="147" t="s">
        <v>119</v>
      </c>
      <c r="AH457" s="147">
        <v>0</v>
      </c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3" x14ac:dyDescent="0.2">
      <c r="A458" s="154"/>
      <c r="B458" s="155"/>
      <c r="C458" s="186" t="s">
        <v>463</v>
      </c>
      <c r="D458" s="160"/>
      <c r="E458" s="161">
        <v>1</v>
      </c>
      <c r="F458" s="158"/>
      <c r="G458" s="158"/>
      <c r="H458" s="158"/>
      <c r="I458" s="158"/>
      <c r="J458" s="158"/>
      <c r="K458" s="158"/>
      <c r="L458" s="158"/>
      <c r="M458" s="158"/>
      <c r="N458" s="157"/>
      <c r="O458" s="157"/>
      <c r="P458" s="157"/>
      <c r="Q458" s="157"/>
      <c r="R458" s="158"/>
      <c r="S458" s="158"/>
      <c r="T458" s="158"/>
      <c r="U458" s="158"/>
      <c r="V458" s="158"/>
      <c r="W458" s="158"/>
      <c r="X458" s="158"/>
      <c r="Y458" s="158"/>
      <c r="Z458" s="147"/>
      <c r="AA458" s="147"/>
      <c r="AB458" s="147"/>
      <c r="AC458" s="147"/>
      <c r="AD458" s="147"/>
      <c r="AE458" s="147"/>
      <c r="AF458" s="147"/>
      <c r="AG458" s="147" t="s">
        <v>119</v>
      </c>
      <c r="AH458" s="147">
        <v>0</v>
      </c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3" x14ac:dyDescent="0.2">
      <c r="A459" s="154"/>
      <c r="B459" s="155"/>
      <c r="C459" s="186" t="s">
        <v>464</v>
      </c>
      <c r="D459" s="160"/>
      <c r="E459" s="161">
        <v>1</v>
      </c>
      <c r="F459" s="158"/>
      <c r="G459" s="158"/>
      <c r="H459" s="158"/>
      <c r="I459" s="158"/>
      <c r="J459" s="158"/>
      <c r="K459" s="158"/>
      <c r="L459" s="158"/>
      <c r="M459" s="158"/>
      <c r="N459" s="157"/>
      <c r="O459" s="157"/>
      <c r="P459" s="157"/>
      <c r="Q459" s="157"/>
      <c r="R459" s="158"/>
      <c r="S459" s="158"/>
      <c r="T459" s="158"/>
      <c r="U459" s="158"/>
      <c r="V459" s="158"/>
      <c r="W459" s="158"/>
      <c r="X459" s="158"/>
      <c r="Y459" s="158"/>
      <c r="Z459" s="147"/>
      <c r="AA459" s="147"/>
      <c r="AB459" s="147"/>
      <c r="AC459" s="147"/>
      <c r="AD459" s="147"/>
      <c r="AE459" s="147"/>
      <c r="AF459" s="147"/>
      <c r="AG459" s="147" t="s">
        <v>119</v>
      </c>
      <c r="AH459" s="147">
        <v>0</v>
      </c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3" x14ac:dyDescent="0.2">
      <c r="A460" s="154"/>
      <c r="B460" s="155"/>
      <c r="C460" s="186" t="s">
        <v>465</v>
      </c>
      <c r="D460" s="160"/>
      <c r="E460" s="161">
        <v>1</v>
      </c>
      <c r="F460" s="158"/>
      <c r="G460" s="158"/>
      <c r="H460" s="158"/>
      <c r="I460" s="158"/>
      <c r="J460" s="158"/>
      <c r="K460" s="158"/>
      <c r="L460" s="158"/>
      <c r="M460" s="158"/>
      <c r="N460" s="157"/>
      <c r="O460" s="157"/>
      <c r="P460" s="157"/>
      <c r="Q460" s="157"/>
      <c r="R460" s="158"/>
      <c r="S460" s="158"/>
      <c r="T460" s="158"/>
      <c r="U460" s="158"/>
      <c r="V460" s="158"/>
      <c r="W460" s="158"/>
      <c r="X460" s="158"/>
      <c r="Y460" s="158"/>
      <c r="Z460" s="147"/>
      <c r="AA460" s="147"/>
      <c r="AB460" s="147"/>
      <c r="AC460" s="147"/>
      <c r="AD460" s="147"/>
      <c r="AE460" s="147"/>
      <c r="AF460" s="147"/>
      <c r="AG460" s="147" t="s">
        <v>119</v>
      </c>
      <c r="AH460" s="147">
        <v>0</v>
      </c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1" x14ac:dyDescent="0.2">
      <c r="A461" s="154">
        <v>24</v>
      </c>
      <c r="B461" s="155" t="s">
        <v>489</v>
      </c>
      <c r="C461" s="188" t="s">
        <v>490</v>
      </c>
      <c r="D461" s="156" t="s">
        <v>0</v>
      </c>
      <c r="E461" s="183"/>
      <c r="F461" s="159"/>
      <c r="G461" s="158">
        <f>ROUND(E461*F461,2)</f>
        <v>0</v>
      </c>
      <c r="H461" s="159"/>
      <c r="I461" s="158">
        <f>ROUND(E461*H461,2)</f>
        <v>0</v>
      </c>
      <c r="J461" s="159"/>
      <c r="K461" s="158">
        <f>ROUND(E461*J461,2)</f>
        <v>0</v>
      </c>
      <c r="L461" s="158">
        <v>21</v>
      </c>
      <c r="M461" s="158">
        <f>G461*(1+L461/100)</f>
        <v>0</v>
      </c>
      <c r="N461" s="157">
        <v>0</v>
      </c>
      <c r="O461" s="157">
        <f>ROUND(E461*N461,2)</f>
        <v>0</v>
      </c>
      <c r="P461" s="157">
        <v>0</v>
      </c>
      <c r="Q461" s="157">
        <f>ROUND(E461*P461,2)</f>
        <v>0</v>
      </c>
      <c r="R461" s="158"/>
      <c r="S461" s="158" t="s">
        <v>127</v>
      </c>
      <c r="T461" s="158" t="s">
        <v>127</v>
      </c>
      <c r="U461" s="158">
        <v>0</v>
      </c>
      <c r="V461" s="158">
        <f>ROUND(E461*U461,2)</f>
        <v>0</v>
      </c>
      <c r="W461" s="158"/>
      <c r="X461" s="158" t="s">
        <v>485</v>
      </c>
      <c r="Y461" s="158" t="s">
        <v>116</v>
      </c>
      <c r="Z461" s="147"/>
      <c r="AA461" s="147"/>
      <c r="AB461" s="147"/>
      <c r="AC461" s="147"/>
      <c r="AD461" s="147"/>
      <c r="AE461" s="147"/>
      <c r="AF461" s="147"/>
      <c r="AG461" s="147" t="s">
        <v>486</v>
      </c>
      <c r="AH461" s="147"/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x14ac:dyDescent="0.2">
      <c r="A462" s="164" t="s">
        <v>108</v>
      </c>
      <c r="B462" s="165" t="s">
        <v>74</v>
      </c>
      <c r="C462" s="184" t="s">
        <v>75</v>
      </c>
      <c r="D462" s="166"/>
      <c r="E462" s="167"/>
      <c r="F462" s="168"/>
      <c r="G462" s="169">
        <f>SUMIF(AG463:AG511,"&lt;&gt;NOR",G463:G511)</f>
        <v>0</v>
      </c>
      <c r="H462" s="163"/>
      <c r="I462" s="163">
        <f>SUM(I463:I511)</f>
        <v>0</v>
      </c>
      <c r="J462" s="163"/>
      <c r="K462" s="163">
        <f>SUM(K463:K511)</f>
        <v>0</v>
      </c>
      <c r="L462" s="163"/>
      <c r="M462" s="163">
        <f>SUM(M463:M511)</f>
        <v>0</v>
      </c>
      <c r="N462" s="162"/>
      <c r="O462" s="162">
        <f>SUM(O463:O511)</f>
        <v>0</v>
      </c>
      <c r="P462" s="162"/>
      <c r="Q462" s="162">
        <f>SUM(Q463:Q511)</f>
        <v>0</v>
      </c>
      <c r="R462" s="163"/>
      <c r="S462" s="163"/>
      <c r="T462" s="163"/>
      <c r="U462" s="163"/>
      <c r="V462" s="163">
        <f>SUM(V463:V511)</f>
        <v>0</v>
      </c>
      <c r="W462" s="163"/>
      <c r="X462" s="163"/>
      <c r="Y462" s="163"/>
      <c r="AG462" t="s">
        <v>109</v>
      </c>
    </row>
    <row r="463" spans="1:60" ht="33.75" outlineLevel="1" x14ac:dyDescent="0.2">
      <c r="A463" s="177">
        <v>25</v>
      </c>
      <c r="B463" s="178" t="s">
        <v>491</v>
      </c>
      <c r="C463" s="187" t="s">
        <v>492</v>
      </c>
      <c r="D463" s="179" t="s">
        <v>356</v>
      </c>
      <c r="E463" s="180">
        <v>1</v>
      </c>
      <c r="F463" s="181"/>
      <c r="G463" s="182">
        <f t="shared" ref="G463:G494" si="7">ROUND(E463*F463,2)</f>
        <v>0</v>
      </c>
      <c r="H463" s="159"/>
      <c r="I463" s="158">
        <f t="shared" ref="I463:I494" si="8">ROUND(E463*H463,2)</f>
        <v>0</v>
      </c>
      <c r="J463" s="159"/>
      <c r="K463" s="158">
        <f t="shared" ref="K463:K494" si="9">ROUND(E463*J463,2)</f>
        <v>0</v>
      </c>
      <c r="L463" s="158">
        <v>21</v>
      </c>
      <c r="M463" s="158">
        <f t="shared" ref="M463:M494" si="10">G463*(1+L463/100)</f>
        <v>0</v>
      </c>
      <c r="N463" s="157">
        <v>0</v>
      </c>
      <c r="O463" s="157">
        <f t="shared" ref="O463:O494" si="11">ROUND(E463*N463,2)</f>
        <v>0</v>
      </c>
      <c r="P463" s="157">
        <v>0</v>
      </c>
      <c r="Q463" s="157">
        <f t="shared" ref="Q463:Q494" si="12">ROUND(E463*P463,2)</f>
        <v>0</v>
      </c>
      <c r="R463" s="158"/>
      <c r="S463" s="158" t="s">
        <v>113</v>
      </c>
      <c r="T463" s="158" t="s">
        <v>114</v>
      </c>
      <c r="U463" s="158">
        <v>0</v>
      </c>
      <c r="V463" s="158">
        <f t="shared" ref="V463:V494" si="13">ROUND(E463*U463,2)</f>
        <v>0</v>
      </c>
      <c r="W463" s="158"/>
      <c r="X463" s="158" t="s">
        <v>115</v>
      </c>
      <c r="Y463" s="158" t="s">
        <v>493</v>
      </c>
      <c r="Z463" s="147"/>
      <c r="AA463" s="147"/>
      <c r="AB463" s="147"/>
      <c r="AC463" s="147"/>
      <c r="AD463" s="147"/>
      <c r="AE463" s="147"/>
      <c r="AF463" s="147"/>
      <c r="AG463" s="147" t="s">
        <v>117</v>
      </c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ht="33.75" outlineLevel="1" x14ac:dyDescent="0.2">
      <c r="A464" s="177">
        <v>26</v>
      </c>
      <c r="B464" s="178" t="s">
        <v>494</v>
      </c>
      <c r="C464" s="187" t="s">
        <v>495</v>
      </c>
      <c r="D464" s="179" t="s">
        <v>356</v>
      </c>
      <c r="E464" s="180">
        <v>1</v>
      </c>
      <c r="F464" s="181"/>
      <c r="G464" s="182">
        <f t="shared" si="7"/>
        <v>0</v>
      </c>
      <c r="H464" s="159"/>
      <c r="I464" s="158">
        <f t="shared" si="8"/>
        <v>0</v>
      </c>
      <c r="J464" s="159"/>
      <c r="K464" s="158">
        <f t="shared" si="9"/>
        <v>0</v>
      </c>
      <c r="L464" s="158">
        <v>21</v>
      </c>
      <c r="M464" s="158">
        <f t="shared" si="10"/>
        <v>0</v>
      </c>
      <c r="N464" s="157">
        <v>0</v>
      </c>
      <c r="O464" s="157">
        <f t="shared" si="11"/>
        <v>0</v>
      </c>
      <c r="P464" s="157">
        <v>0</v>
      </c>
      <c r="Q464" s="157">
        <f t="shared" si="12"/>
        <v>0</v>
      </c>
      <c r="R464" s="158"/>
      <c r="S464" s="158" t="s">
        <v>113</v>
      </c>
      <c r="T464" s="158" t="s">
        <v>114</v>
      </c>
      <c r="U464" s="158">
        <v>0</v>
      </c>
      <c r="V464" s="158">
        <f t="shared" si="13"/>
        <v>0</v>
      </c>
      <c r="W464" s="158"/>
      <c r="X464" s="158" t="s">
        <v>115</v>
      </c>
      <c r="Y464" s="158" t="s">
        <v>493</v>
      </c>
      <c r="Z464" s="147"/>
      <c r="AA464" s="147"/>
      <c r="AB464" s="147"/>
      <c r="AC464" s="147"/>
      <c r="AD464" s="147"/>
      <c r="AE464" s="147"/>
      <c r="AF464" s="147"/>
      <c r="AG464" s="147" t="s">
        <v>117</v>
      </c>
      <c r="AH464" s="147"/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ht="33.75" outlineLevel="1" x14ac:dyDescent="0.2">
      <c r="A465" s="177">
        <v>27</v>
      </c>
      <c r="B465" s="178" t="s">
        <v>496</v>
      </c>
      <c r="C465" s="187" t="s">
        <v>497</v>
      </c>
      <c r="D465" s="179" t="s">
        <v>356</v>
      </c>
      <c r="E465" s="180">
        <v>1</v>
      </c>
      <c r="F465" s="181"/>
      <c r="G465" s="182">
        <f t="shared" si="7"/>
        <v>0</v>
      </c>
      <c r="H465" s="159"/>
      <c r="I465" s="158">
        <f t="shared" si="8"/>
        <v>0</v>
      </c>
      <c r="J465" s="159"/>
      <c r="K465" s="158">
        <f t="shared" si="9"/>
        <v>0</v>
      </c>
      <c r="L465" s="158">
        <v>21</v>
      </c>
      <c r="M465" s="158">
        <f t="shared" si="10"/>
        <v>0</v>
      </c>
      <c r="N465" s="157">
        <v>0</v>
      </c>
      <c r="O465" s="157">
        <f t="shared" si="11"/>
        <v>0</v>
      </c>
      <c r="P465" s="157">
        <v>0</v>
      </c>
      <c r="Q465" s="157">
        <f t="shared" si="12"/>
        <v>0</v>
      </c>
      <c r="R465" s="158"/>
      <c r="S465" s="158" t="s">
        <v>113</v>
      </c>
      <c r="T465" s="158" t="s">
        <v>114</v>
      </c>
      <c r="U465" s="158">
        <v>0</v>
      </c>
      <c r="V465" s="158">
        <f t="shared" si="13"/>
        <v>0</v>
      </c>
      <c r="W465" s="158"/>
      <c r="X465" s="158" t="s">
        <v>115</v>
      </c>
      <c r="Y465" s="158" t="s">
        <v>493</v>
      </c>
      <c r="Z465" s="147"/>
      <c r="AA465" s="147"/>
      <c r="AB465" s="147"/>
      <c r="AC465" s="147"/>
      <c r="AD465" s="147"/>
      <c r="AE465" s="147"/>
      <c r="AF465" s="147"/>
      <c r="AG465" s="147" t="s">
        <v>117</v>
      </c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ht="56.25" outlineLevel="1" x14ac:dyDescent="0.2">
      <c r="A466" s="177">
        <v>28</v>
      </c>
      <c r="B466" s="178" t="s">
        <v>498</v>
      </c>
      <c r="C466" s="187" t="s">
        <v>634</v>
      </c>
      <c r="D466" s="179" t="s">
        <v>356</v>
      </c>
      <c r="E466" s="180">
        <v>1</v>
      </c>
      <c r="F466" s="181"/>
      <c r="G466" s="182">
        <f t="shared" si="7"/>
        <v>0</v>
      </c>
      <c r="H466" s="159"/>
      <c r="I466" s="158">
        <f t="shared" si="8"/>
        <v>0</v>
      </c>
      <c r="J466" s="159"/>
      <c r="K466" s="158">
        <f t="shared" si="9"/>
        <v>0</v>
      </c>
      <c r="L466" s="158">
        <v>21</v>
      </c>
      <c r="M466" s="158">
        <f t="shared" si="10"/>
        <v>0</v>
      </c>
      <c r="N466" s="157">
        <v>0</v>
      </c>
      <c r="O466" s="157">
        <f t="shared" si="11"/>
        <v>0</v>
      </c>
      <c r="P466" s="157">
        <v>0</v>
      </c>
      <c r="Q466" s="157">
        <f t="shared" si="12"/>
        <v>0</v>
      </c>
      <c r="R466" s="158"/>
      <c r="S466" s="158" t="s">
        <v>113</v>
      </c>
      <c r="T466" s="158" t="s">
        <v>114</v>
      </c>
      <c r="U466" s="158">
        <v>0</v>
      </c>
      <c r="V466" s="158">
        <f t="shared" si="13"/>
        <v>0</v>
      </c>
      <c r="W466" s="158"/>
      <c r="X466" s="158" t="s">
        <v>115</v>
      </c>
      <c r="Y466" s="158" t="s">
        <v>493</v>
      </c>
      <c r="Z466" s="147"/>
      <c r="AA466" s="147"/>
      <c r="AB466" s="147"/>
      <c r="AC466" s="147"/>
      <c r="AD466" s="147"/>
      <c r="AE466" s="147"/>
      <c r="AF466" s="147"/>
      <c r="AG466" s="147" t="s">
        <v>117</v>
      </c>
      <c r="AH466" s="147"/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ht="56.25" outlineLevel="1" x14ac:dyDescent="0.2">
      <c r="A467" s="177">
        <v>29</v>
      </c>
      <c r="B467" s="178" t="s">
        <v>499</v>
      </c>
      <c r="C467" s="187" t="s">
        <v>635</v>
      </c>
      <c r="D467" s="179" t="s">
        <v>356</v>
      </c>
      <c r="E467" s="180">
        <v>1</v>
      </c>
      <c r="F467" s="181"/>
      <c r="G467" s="182">
        <f t="shared" si="7"/>
        <v>0</v>
      </c>
      <c r="H467" s="159"/>
      <c r="I467" s="158">
        <f t="shared" si="8"/>
        <v>0</v>
      </c>
      <c r="J467" s="159"/>
      <c r="K467" s="158">
        <f t="shared" si="9"/>
        <v>0</v>
      </c>
      <c r="L467" s="158">
        <v>21</v>
      </c>
      <c r="M467" s="158">
        <f t="shared" si="10"/>
        <v>0</v>
      </c>
      <c r="N467" s="157">
        <v>0</v>
      </c>
      <c r="O467" s="157">
        <f t="shared" si="11"/>
        <v>0</v>
      </c>
      <c r="P467" s="157">
        <v>0</v>
      </c>
      <c r="Q467" s="157">
        <f t="shared" si="12"/>
        <v>0</v>
      </c>
      <c r="R467" s="158"/>
      <c r="S467" s="158" t="s">
        <v>113</v>
      </c>
      <c r="T467" s="158" t="s">
        <v>114</v>
      </c>
      <c r="U467" s="158">
        <v>0</v>
      </c>
      <c r="V467" s="158">
        <f t="shared" si="13"/>
        <v>0</v>
      </c>
      <c r="W467" s="158"/>
      <c r="X467" s="158" t="s">
        <v>115</v>
      </c>
      <c r="Y467" s="158" t="s">
        <v>493</v>
      </c>
      <c r="Z467" s="147"/>
      <c r="AA467" s="147"/>
      <c r="AB467" s="147"/>
      <c r="AC467" s="147"/>
      <c r="AD467" s="147"/>
      <c r="AE467" s="147"/>
      <c r="AF467" s="147"/>
      <c r="AG467" s="147" t="s">
        <v>117</v>
      </c>
      <c r="AH467" s="147"/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ht="56.25" outlineLevel="1" x14ac:dyDescent="0.2">
      <c r="A468" s="177">
        <v>30</v>
      </c>
      <c r="B468" s="178" t="s">
        <v>500</v>
      </c>
      <c r="C468" s="187" t="s">
        <v>636</v>
      </c>
      <c r="D468" s="179" t="s">
        <v>356</v>
      </c>
      <c r="E468" s="180">
        <v>1</v>
      </c>
      <c r="F468" s="181"/>
      <c r="G468" s="182">
        <f t="shared" si="7"/>
        <v>0</v>
      </c>
      <c r="H468" s="159"/>
      <c r="I468" s="158">
        <f t="shared" si="8"/>
        <v>0</v>
      </c>
      <c r="J468" s="159"/>
      <c r="K468" s="158">
        <f t="shared" si="9"/>
        <v>0</v>
      </c>
      <c r="L468" s="158">
        <v>21</v>
      </c>
      <c r="M468" s="158">
        <f t="shared" si="10"/>
        <v>0</v>
      </c>
      <c r="N468" s="157">
        <v>0</v>
      </c>
      <c r="O468" s="157">
        <f t="shared" si="11"/>
        <v>0</v>
      </c>
      <c r="P468" s="157">
        <v>0</v>
      </c>
      <c r="Q468" s="157">
        <f t="shared" si="12"/>
        <v>0</v>
      </c>
      <c r="R468" s="158"/>
      <c r="S468" s="158" t="s">
        <v>113</v>
      </c>
      <c r="T468" s="158" t="s">
        <v>114</v>
      </c>
      <c r="U468" s="158">
        <v>0</v>
      </c>
      <c r="V468" s="158">
        <f t="shared" si="13"/>
        <v>0</v>
      </c>
      <c r="W468" s="158"/>
      <c r="X468" s="158" t="s">
        <v>115</v>
      </c>
      <c r="Y468" s="158" t="s">
        <v>493</v>
      </c>
      <c r="Z468" s="147"/>
      <c r="AA468" s="147"/>
      <c r="AB468" s="147"/>
      <c r="AC468" s="147"/>
      <c r="AD468" s="147"/>
      <c r="AE468" s="147"/>
      <c r="AF468" s="147"/>
      <c r="AG468" s="147" t="s">
        <v>117</v>
      </c>
      <c r="AH468" s="147"/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ht="33.75" outlineLevel="1" x14ac:dyDescent="0.2">
      <c r="A469" s="177">
        <v>31</v>
      </c>
      <c r="B469" s="178" t="s">
        <v>501</v>
      </c>
      <c r="C469" s="187" t="s">
        <v>637</v>
      </c>
      <c r="D469" s="179" t="s">
        <v>356</v>
      </c>
      <c r="E469" s="180">
        <v>1</v>
      </c>
      <c r="F469" s="181"/>
      <c r="G469" s="182">
        <f t="shared" si="7"/>
        <v>0</v>
      </c>
      <c r="H469" s="159"/>
      <c r="I469" s="158">
        <f t="shared" si="8"/>
        <v>0</v>
      </c>
      <c r="J469" s="159"/>
      <c r="K469" s="158">
        <f t="shared" si="9"/>
        <v>0</v>
      </c>
      <c r="L469" s="158">
        <v>21</v>
      </c>
      <c r="M469" s="158">
        <f t="shared" si="10"/>
        <v>0</v>
      </c>
      <c r="N469" s="157">
        <v>0</v>
      </c>
      <c r="O469" s="157">
        <f t="shared" si="11"/>
        <v>0</v>
      </c>
      <c r="P469" s="157">
        <v>0</v>
      </c>
      <c r="Q469" s="157">
        <f t="shared" si="12"/>
        <v>0</v>
      </c>
      <c r="R469" s="158"/>
      <c r="S469" s="158" t="s">
        <v>113</v>
      </c>
      <c r="T469" s="158" t="s">
        <v>114</v>
      </c>
      <c r="U469" s="158">
        <v>0</v>
      </c>
      <c r="V469" s="158">
        <f t="shared" si="13"/>
        <v>0</v>
      </c>
      <c r="W469" s="158"/>
      <c r="X469" s="158" t="s">
        <v>115</v>
      </c>
      <c r="Y469" s="158" t="s">
        <v>116</v>
      </c>
      <c r="Z469" s="147"/>
      <c r="AA469" s="147"/>
      <c r="AB469" s="147"/>
      <c r="AC469" s="147"/>
      <c r="AD469" s="147"/>
      <c r="AE469" s="147"/>
      <c r="AF469" s="147"/>
      <c r="AG469" s="147" t="s">
        <v>117</v>
      </c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ht="33.75" outlineLevel="1" x14ac:dyDescent="0.2">
      <c r="A470" s="177">
        <v>32</v>
      </c>
      <c r="B470" s="178" t="s">
        <v>502</v>
      </c>
      <c r="C470" s="187" t="s">
        <v>638</v>
      </c>
      <c r="D470" s="179" t="s">
        <v>356</v>
      </c>
      <c r="E470" s="180">
        <v>1</v>
      </c>
      <c r="F470" s="181"/>
      <c r="G470" s="182">
        <f t="shared" si="7"/>
        <v>0</v>
      </c>
      <c r="H470" s="159"/>
      <c r="I470" s="158">
        <f t="shared" si="8"/>
        <v>0</v>
      </c>
      <c r="J470" s="159"/>
      <c r="K470" s="158">
        <f t="shared" si="9"/>
        <v>0</v>
      </c>
      <c r="L470" s="158">
        <v>21</v>
      </c>
      <c r="M470" s="158">
        <f t="shared" si="10"/>
        <v>0</v>
      </c>
      <c r="N470" s="157">
        <v>0</v>
      </c>
      <c r="O470" s="157">
        <f t="shared" si="11"/>
        <v>0</v>
      </c>
      <c r="P470" s="157">
        <v>0</v>
      </c>
      <c r="Q470" s="157">
        <f t="shared" si="12"/>
        <v>0</v>
      </c>
      <c r="R470" s="158"/>
      <c r="S470" s="158" t="s">
        <v>113</v>
      </c>
      <c r="T470" s="158" t="s">
        <v>114</v>
      </c>
      <c r="U470" s="158">
        <v>0</v>
      </c>
      <c r="V470" s="158">
        <f t="shared" si="13"/>
        <v>0</v>
      </c>
      <c r="W470" s="158"/>
      <c r="X470" s="158" t="s">
        <v>115</v>
      </c>
      <c r="Y470" s="158" t="s">
        <v>116</v>
      </c>
      <c r="Z470" s="147"/>
      <c r="AA470" s="147"/>
      <c r="AB470" s="147"/>
      <c r="AC470" s="147"/>
      <c r="AD470" s="147"/>
      <c r="AE470" s="147"/>
      <c r="AF470" s="147"/>
      <c r="AG470" s="147" t="s">
        <v>117</v>
      </c>
      <c r="AH470" s="147"/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ht="33.75" outlineLevel="1" x14ac:dyDescent="0.2">
      <c r="A471" s="177">
        <v>33</v>
      </c>
      <c r="B471" s="178" t="s">
        <v>503</v>
      </c>
      <c r="C471" s="187" t="s">
        <v>639</v>
      </c>
      <c r="D471" s="179" t="s">
        <v>356</v>
      </c>
      <c r="E471" s="180">
        <v>1</v>
      </c>
      <c r="F471" s="181"/>
      <c r="G471" s="182">
        <f t="shared" si="7"/>
        <v>0</v>
      </c>
      <c r="H471" s="159"/>
      <c r="I471" s="158">
        <f t="shared" si="8"/>
        <v>0</v>
      </c>
      <c r="J471" s="159"/>
      <c r="K471" s="158">
        <f t="shared" si="9"/>
        <v>0</v>
      </c>
      <c r="L471" s="158">
        <v>21</v>
      </c>
      <c r="M471" s="158">
        <f t="shared" si="10"/>
        <v>0</v>
      </c>
      <c r="N471" s="157">
        <v>0</v>
      </c>
      <c r="O471" s="157">
        <f t="shared" si="11"/>
        <v>0</v>
      </c>
      <c r="P471" s="157">
        <v>0</v>
      </c>
      <c r="Q471" s="157">
        <f t="shared" si="12"/>
        <v>0</v>
      </c>
      <c r="R471" s="158"/>
      <c r="S471" s="158" t="s">
        <v>113</v>
      </c>
      <c r="T471" s="158" t="s">
        <v>114</v>
      </c>
      <c r="U471" s="158">
        <v>0</v>
      </c>
      <c r="V471" s="158">
        <f t="shared" si="13"/>
        <v>0</v>
      </c>
      <c r="W471" s="158"/>
      <c r="X471" s="158" t="s">
        <v>115</v>
      </c>
      <c r="Y471" s="158" t="s">
        <v>116</v>
      </c>
      <c r="Z471" s="147"/>
      <c r="AA471" s="147"/>
      <c r="AB471" s="147"/>
      <c r="AC471" s="147"/>
      <c r="AD471" s="147"/>
      <c r="AE471" s="147"/>
      <c r="AF471" s="147"/>
      <c r="AG471" s="147" t="s">
        <v>117</v>
      </c>
      <c r="AH471" s="147"/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ht="45" outlineLevel="1" x14ac:dyDescent="0.2">
      <c r="A472" s="177">
        <v>34</v>
      </c>
      <c r="B472" s="178" t="s">
        <v>504</v>
      </c>
      <c r="C472" s="187" t="s">
        <v>640</v>
      </c>
      <c r="D472" s="179" t="s">
        <v>356</v>
      </c>
      <c r="E472" s="180">
        <v>1</v>
      </c>
      <c r="F472" s="181"/>
      <c r="G472" s="182">
        <f t="shared" si="7"/>
        <v>0</v>
      </c>
      <c r="H472" s="159"/>
      <c r="I472" s="158">
        <f t="shared" si="8"/>
        <v>0</v>
      </c>
      <c r="J472" s="159"/>
      <c r="K472" s="158">
        <f t="shared" si="9"/>
        <v>0</v>
      </c>
      <c r="L472" s="158">
        <v>21</v>
      </c>
      <c r="M472" s="158">
        <f t="shared" si="10"/>
        <v>0</v>
      </c>
      <c r="N472" s="157">
        <v>0</v>
      </c>
      <c r="O472" s="157">
        <f t="shared" si="11"/>
        <v>0</v>
      </c>
      <c r="P472" s="157">
        <v>0</v>
      </c>
      <c r="Q472" s="157">
        <f t="shared" si="12"/>
        <v>0</v>
      </c>
      <c r="R472" s="158"/>
      <c r="S472" s="158" t="s">
        <v>113</v>
      </c>
      <c r="T472" s="158" t="s">
        <v>114</v>
      </c>
      <c r="U472" s="158">
        <v>0</v>
      </c>
      <c r="V472" s="158">
        <f t="shared" si="13"/>
        <v>0</v>
      </c>
      <c r="W472" s="158"/>
      <c r="X472" s="158" t="s">
        <v>115</v>
      </c>
      <c r="Y472" s="158" t="s">
        <v>116</v>
      </c>
      <c r="Z472" s="147"/>
      <c r="AA472" s="147"/>
      <c r="AB472" s="147"/>
      <c r="AC472" s="147"/>
      <c r="AD472" s="147"/>
      <c r="AE472" s="147"/>
      <c r="AF472" s="147"/>
      <c r="AG472" s="147" t="s">
        <v>117</v>
      </c>
      <c r="AH472" s="147"/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ht="33.75" outlineLevel="1" x14ac:dyDescent="0.2">
      <c r="A473" s="177">
        <v>35</v>
      </c>
      <c r="B473" s="178" t="s">
        <v>505</v>
      </c>
      <c r="C473" s="187" t="s">
        <v>506</v>
      </c>
      <c r="D473" s="179" t="s">
        <v>356</v>
      </c>
      <c r="E473" s="180">
        <v>1</v>
      </c>
      <c r="F473" s="181"/>
      <c r="G473" s="182">
        <f t="shared" si="7"/>
        <v>0</v>
      </c>
      <c r="H473" s="159"/>
      <c r="I473" s="158">
        <f t="shared" si="8"/>
        <v>0</v>
      </c>
      <c r="J473" s="159"/>
      <c r="K473" s="158">
        <f t="shared" si="9"/>
        <v>0</v>
      </c>
      <c r="L473" s="158">
        <v>21</v>
      </c>
      <c r="M473" s="158">
        <f t="shared" si="10"/>
        <v>0</v>
      </c>
      <c r="N473" s="157">
        <v>0</v>
      </c>
      <c r="O473" s="157">
        <f t="shared" si="11"/>
        <v>0</v>
      </c>
      <c r="P473" s="157">
        <v>0</v>
      </c>
      <c r="Q473" s="157">
        <f t="shared" si="12"/>
        <v>0</v>
      </c>
      <c r="R473" s="158"/>
      <c r="S473" s="158" t="s">
        <v>113</v>
      </c>
      <c r="T473" s="158" t="s">
        <v>114</v>
      </c>
      <c r="U473" s="158">
        <v>0</v>
      </c>
      <c r="V473" s="158">
        <f t="shared" si="13"/>
        <v>0</v>
      </c>
      <c r="W473" s="158"/>
      <c r="X473" s="158" t="s">
        <v>115</v>
      </c>
      <c r="Y473" s="158" t="s">
        <v>493</v>
      </c>
      <c r="Z473" s="147"/>
      <c r="AA473" s="147"/>
      <c r="AB473" s="147"/>
      <c r="AC473" s="147"/>
      <c r="AD473" s="147"/>
      <c r="AE473" s="147"/>
      <c r="AF473" s="147"/>
      <c r="AG473" s="147" t="s">
        <v>117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ht="33.75" outlineLevel="1" x14ac:dyDescent="0.2">
      <c r="A474" s="177">
        <v>36</v>
      </c>
      <c r="B474" s="178" t="s">
        <v>507</v>
      </c>
      <c r="C474" s="187" t="s">
        <v>508</v>
      </c>
      <c r="D474" s="179" t="s">
        <v>356</v>
      </c>
      <c r="E474" s="180">
        <v>1</v>
      </c>
      <c r="F474" s="181"/>
      <c r="G474" s="182">
        <f t="shared" si="7"/>
        <v>0</v>
      </c>
      <c r="H474" s="159"/>
      <c r="I474" s="158">
        <f t="shared" si="8"/>
        <v>0</v>
      </c>
      <c r="J474" s="159"/>
      <c r="K474" s="158">
        <f t="shared" si="9"/>
        <v>0</v>
      </c>
      <c r="L474" s="158">
        <v>21</v>
      </c>
      <c r="M474" s="158">
        <f t="shared" si="10"/>
        <v>0</v>
      </c>
      <c r="N474" s="157">
        <v>0</v>
      </c>
      <c r="O474" s="157">
        <f t="shared" si="11"/>
        <v>0</v>
      </c>
      <c r="P474" s="157">
        <v>0</v>
      </c>
      <c r="Q474" s="157">
        <f t="shared" si="12"/>
        <v>0</v>
      </c>
      <c r="R474" s="158"/>
      <c r="S474" s="158" t="s">
        <v>113</v>
      </c>
      <c r="T474" s="158" t="s">
        <v>114</v>
      </c>
      <c r="U474" s="158">
        <v>0</v>
      </c>
      <c r="V474" s="158">
        <f t="shared" si="13"/>
        <v>0</v>
      </c>
      <c r="W474" s="158"/>
      <c r="X474" s="158" t="s">
        <v>115</v>
      </c>
      <c r="Y474" s="158" t="s">
        <v>493</v>
      </c>
      <c r="Z474" s="147"/>
      <c r="AA474" s="147"/>
      <c r="AB474" s="147"/>
      <c r="AC474" s="147"/>
      <c r="AD474" s="147"/>
      <c r="AE474" s="147"/>
      <c r="AF474" s="147"/>
      <c r="AG474" s="147" t="s">
        <v>117</v>
      </c>
      <c r="AH474" s="147"/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ht="33.75" outlineLevel="1" x14ac:dyDescent="0.2">
      <c r="A475" s="177">
        <v>37</v>
      </c>
      <c r="B475" s="178" t="s">
        <v>509</v>
      </c>
      <c r="C475" s="187" t="s">
        <v>510</v>
      </c>
      <c r="D475" s="179" t="s">
        <v>356</v>
      </c>
      <c r="E475" s="180">
        <v>1</v>
      </c>
      <c r="F475" s="181"/>
      <c r="G475" s="182">
        <f t="shared" si="7"/>
        <v>0</v>
      </c>
      <c r="H475" s="159"/>
      <c r="I475" s="158">
        <f t="shared" si="8"/>
        <v>0</v>
      </c>
      <c r="J475" s="159"/>
      <c r="K475" s="158">
        <f t="shared" si="9"/>
        <v>0</v>
      </c>
      <c r="L475" s="158">
        <v>21</v>
      </c>
      <c r="M475" s="158">
        <f t="shared" si="10"/>
        <v>0</v>
      </c>
      <c r="N475" s="157">
        <v>0</v>
      </c>
      <c r="O475" s="157">
        <f t="shared" si="11"/>
        <v>0</v>
      </c>
      <c r="P475" s="157">
        <v>0</v>
      </c>
      <c r="Q475" s="157">
        <f t="shared" si="12"/>
        <v>0</v>
      </c>
      <c r="R475" s="158"/>
      <c r="S475" s="158" t="s">
        <v>113</v>
      </c>
      <c r="T475" s="158" t="s">
        <v>114</v>
      </c>
      <c r="U475" s="158">
        <v>0</v>
      </c>
      <c r="V475" s="158">
        <f t="shared" si="13"/>
        <v>0</v>
      </c>
      <c r="W475" s="158"/>
      <c r="X475" s="158" t="s">
        <v>115</v>
      </c>
      <c r="Y475" s="158" t="s">
        <v>493</v>
      </c>
      <c r="Z475" s="147"/>
      <c r="AA475" s="147"/>
      <c r="AB475" s="147"/>
      <c r="AC475" s="147"/>
      <c r="AD475" s="147"/>
      <c r="AE475" s="147"/>
      <c r="AF475" s="147"/>
      <c r="AG475" s="147" t="s">
        <v>117</v>
      </c>
      <c r="AH475" s="147"/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ht="33.75" outlineLevel="1" x14ac:dyDescent="0.2">
      <c r="A476" s="177">
        <v>38</v>
      </c>
      <c r="B476" s="178" t="s">
        <v>511</v>
      </c>
      <c r="C476" s="187" t="s">
        <v>512</v>
      </c>
      <c r="D476" s="179" t="s">
        <v>356</v>
      </c>
      <c r="E476" s="180">
        <v>1</v>
      </c>
      <c r="F476" s="181"/>
      <c r="G476" s="182">
        <f t="shared" si="7"/>
        <v>0</v>
      </c>
      <c r="H476" s="159"/>
      <c r="I476" s="158">
        <f t="shared" si="8"/>
        <v>0</v>
      </c>
      <c r="J476" s="159"/>
      <c r="K476" s="158">
        <f t="shared" si="9"/>
        <v>0</v>
      </c>
      <c r="L476" s="158">
        <v>21</v>
      </c>
      <c r="M476" s="158">
        <f t="shared" si="10"/>
        <v>0</v>
      </c>
      <c r="N476" s="157">
        <v>0</v>
      </c>
      <c r="O476" s="157">
        <f t="shared" si="11"/>
        <v>0</v>
      </c>
      <c r="P476" s="157">
        <v>0</v>
      </c>
      <c r="Q476" s="157">
        <f t="shared" si="12"/>
        <v>0</v>
      </c>
      <c r="R476" s="158"/>
      <c r="S476" s="158" t="s">
        <v>113</v>
      </c>
      <c r="T476" s="158" t="s">
        <v>114</v>
      </c>
      <c r="U476" s="158">
        <v>0</v>
      </c>
      <c r="V476" s="158">
        <f t="shared" si="13"/>
        <v>0</v>
      </c>
      <c r="W476" s="158"/>
      <c r="X476" s="158" t="s">
        <v>115</v>
      </c>
      <c r="Y476" s="158" t="s">
        <v>116</v>
      </c>
      <c r="Z476" s="147"/>
      <c r="AA476" s="147"/>
      <c r="AB476" s="147"/>
      <c r="AC476" s="147"/>
      <c r="AD476" s="147"/>
      <c r="AE476" s="147"/>
      <c r="AF476" s="147"/>
      <c r="AG476" s="147" t="s">
        <v>117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ht="33.75" outlineLevel="1" x14ac:dyDescent="0.2">
      <c r="A477" s="177">
        <v>39</v>
      </c>
      <c r="B477" s="178" t="s">
        <v>513</v>
      </c>
      <c r="C477" s="187" t="s">
        <v>641</v>
      </c>
      <c r="D477" s="179" t="s">
        <v>356</v>
      </c>
      <c r="E477" s="180">
        <v>1</v>
      </c>
      <c r="F477" s="181"/>
      <c r="G477" s="182">
        <f t="shared" si="7"/>
        <v>0</v>
      </c>
      <c r="H477" s="159"/>
      <c r="I477" s="158">
        <f t="shared" si="8"/>
        <v>0</v>
      </c>
      <c r="J477" s="159"/>
      <c r="K477" s="158">
        <f t="shared" si="9"/>
        <v>0</v>
      </c>
      <c r="L477" s="158">
        <v>21</v>
      </c>
      <c r="M477" s="158">
        <f t="shared" si="10"/>
        <v>0</v>
      </c>
      <c r="N477" s="157">
        <v>0</v>
      </c>
      <c r="O477" s="157">
        <f t="shared" si="11"/>
        <v>0</v>
      </c>
      <c r="P477" s="157">
        <v>0</v>
      </c>
      <c r="Q477" s="157">
        <f t="shared" si="12"/>
        <v>0</v>
      </c>
      <c r="R477" s="158"/>
      <c r="S477" s="158" t="s">
        <v>113</v>
      </c>
      <c r="T477" s="158" t="s">
        <v>114</v>
      </c>
      <c r="U477" s="158">
        <v>0</v>
      </c>
      <c r="V477" s="158">
        <f t="shared" si="13"/>
        <v>0</v>
      </c>
      <c r="W477" s="158"/>
      <c r="X477" s="158" t="s">
        <v>115</v>
      </c>
      <c r="Y477" s="158" t="s">
        <v>514</v>
      </c>
      <c r="Z477" s="147"/>
      <c r="AA477" s="147"/>
      <c r="AB477" s="147"/>
      <c r="AC477" s="147"/>
      <c r="AD477" s="147"/>
      <c r="AE477" s="147"/>
      <c r="AF477" s="147"/>
      <c r="AG477" s="147" t="s">
        <v>117</v>
      </c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ht="33.75" outlineLevel="1" x14ac:dyDescent="0.2">
      <c r="A478" s="177">
        <v>40</v>
      </c>
      <c r="B478" s="178" t="s">
        <v>515</v>
      </c>
      <c r="C478" s="187" t="s">
        <v>642</v>
      </c>
      <c r="D478" s="179" t="s">
        <v>356</v>
      </c>
      <c r="E478" s="180">
        <v>1</v>
      </c>
      <c r="F478" s="181"/>
      <c r="G478" s="182">
        <f t="shared" si="7"/>
        <v>0</v>
      </c>
      <c r="H478" s="159"/>
      <c r="I478" s="158">
        <f t="shared" si="8"/>
        <v>0</v>
      </c>
      <c r="J478" s="159"/>
      <c r="K478" s="158">
        <f t="shared" si="9"/>
        <v>0</v>
      </c>
      <c r="L478" s="158">
        <v>21</v>
      </c>
      <c r="M478" s="158">
        <f t="shared" si="10"/>
        <v>0</v>
      </c>
      <c r="N478" s="157">
        <v>0</v>
      </c>
      <c r="O478" s="157">
        <f t="shared" si="11"/>
        <v>0</v>
      </c>
      <c r="P478" s="157">
        <v>0</v>
      </c>
      <c r="Q478" s="157">
        <f t="shared" si="12"/>
        <v>0</v>
      </c>
      <c r="R478" s="158"/>
      <c r="S478" s="158" t="s">
        <v>113</v>
      </c>
      <c r="T478" s="158" t="s">
        <v>114</v>
      </c>
      <c r="U478" s="158">
        <v>0</v>
      </c>
      <c r="V478" s="158">
        <f t="shared" si="13"/>
        <v>0</v>
      </c>
      <c r="W478" s="158"/>
      <c r="X478" s="158" t="s">
        <v>115</v>
      </c>
      <c r="Y478" s="158" t="s">
        <v>116</v>
      </c>
      <c r="Z478" s="147"/>
      <c r="AA478" s="147"/>
      <c r="AB478" s="147"/>
      <c r="AC478" s="147"/>
      <c r="AD478" s="147"/>
      <c r="AE478" s="147"/>
      <c r="AF478" s="147"/>
      <c r="AG478" s="147" t="s">
        <v>117</v>
      </c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ht="33.75" outlineLevel="1" x14ac:dyDescent="0.2">
      <c r="A479" s="177">
        <v>41</v>
      </c>
      <c r="B479" s="178" t="s">
        <v>516</v>
      </c>
      <c r="C479" s="187" t="s">
        <v>643</v>
      </c>
      <c r="D479" s="179" t="s">
        <v>356</v>
      </c>
      <c r="E479" s="180">
        <v>1</v>
      </c>
      <c r="F479" s="181"/>
      <c r="G479" s="182">
        <f t="shared" si="7"/>
        <v>0</v>
      </c>
      <c r="H479" s="159"/>
      <c r="I479" s="158">
        <f t="shared" si="8"/>
        <v>0</v>
      </c>
      <c r="J479" s="159"/>
      <c r="K479" s="158">
        <f t="shared" si="9"/>
        <v>0</v>
      </c>
      <c r="L479" s="158">
        <v>21</v>
      </c>
      <c r="M479" s="158">
        <f t="shared" si="10"/>
        <v>0</v>
      </c>
      <c r="N479" s="157">
        <v>0</v>
      </c>
      <c r="O479" s="157">
        <f t="shared" si="11"/>
        <v>0</v>
      </c>
      <c r="P479" s="157">
        <v>0</v>
      </c>
      <c r="Q479" s="157">
        <f t="shared" si="12"/>
        <v>0</v>
      </c>
      <c r="R479" s="158"/>
      <c r="S479" s="158" t="s">
        <v>113</v>
      </c>
      <c r="T479" s="158" t="s">
        <v>114</v>
      </c>
      <c r="U479" s="158">
        <v>0</v>
      </c>
      <c r="V479" s="158">
        <f t="shared" si="13"/>
        <v>0</v>
      </c>
      <c r="W479" s="158"/>
      <c r="X479" s="158" t="s">
        <v>115</v>
      </c>
      <c r="Y479" s="158" t="s">
        <v>116</v>
      </c>
      <c r="Z479" s="147"/>
      <c r="AA479" s="147"/>
      <c r="AB479" s="147"/>
      <c r="AC479" s="147"/>
      <c r="AD479" s="147"/>
      <c r="AE479" s="147"/>
      <c r="AF479" s="147"/>
      <c r="AG479" s="147" t="s">
        <v>117</v>
      </c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ht="33.75" outlineLevel="1" x14ac:dyDescent="0.2">
      <c r="A480" s="177">
        <v>42</v>
      </c>
      <c r="B480" s="178" t="s">
        <v>517</v>
      </c>
      <c r="C480" s="187" t="s">
        <v>644</v>
      </c>
      <c r="D480" s="179" t="s">
        <v>356</v>
      </c>
      <c r="E480" s="180">
        <v>1</v>
      </c>
      <c r="F480" s="181"/>
      <c r="G480" s="182">
        <f t="shared" si="7"/>
        <v>0</v>
      </c>
      <c r="H480" s="159"/>
      <c r="I480" s="158">
        <f t="shared" si="8"/>
        <v>0</v>
      </c>
      <c r="J480" s="159"/>
      <c r="K480" s="158">
        <f t="shared" si="9"/>
        <v>0</v>
      </c>
      <c r="L480" s="158">
        <v>21</v>
      </c>
      <c r="M480" s="158">
        <f t="shared" si="10"/>
        <v>0</v>
      </c>
      <c r="N480" s="157">
        <v>0</v>
      </c>
      <c r="O480" s="157">
        <f t="shared" si="11"/>
        <v>0</v>
      </c>
      <c r="P480" s="157">
        <v>0</v>
      </c>
      <c r="Q480" s="157">
        <f t="shared" si="12"/>
        <v>0</v>
      </c>
      <c r="R480" s="158"/>
      <c r="S480" s="158" t="s">
        <v>113</v>
      </c>
      <c r="T480" s="158" t="s">
        <v>114</v>
      </c>
      <c r="U480" s="158">
        <v>0</v>
      </c>
      <c r="V480" s="158">
        <f t="shared" si="13"/>
        <v>0</v>
      </c>
      <c r="W480" s="158"/>
      <c r="X480" s="158" t="s">
        <v>115</v>
      </c>
      <c r="Y480" s="158" t="s">
        <v>116</v>
      </c>
      <c r="Z480" s="147"/>
      <c r="AA480" s="147"/>
      <c r="AB480" s="147"/>
      <c r="AC480" s="147"/>
      <c r="AD480" s="147"/>
      <c r="AE480" s="147"/>
      <c r="AF480" s="147"/>
      <c r="AG480" s="147" t="s">
        <v>117</v>
      </c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ht="33.75" outlineLevel="1" x14ac:dyDescent="0.2">
      <c r="A481" s="177">
        <v>43</v>
      </c>
      <c r="B481" s="178" t="s">
        <v>518</v>
      </c>
      <c r="C481" s="187" t="s">
        <v>645</v>
      </c>
      <c r="D481" s="179" t="s">
        <v>356</v>
      </c>
      <c r="E481" s="180">
        <v>1</v>
      </c>
      <c r="F481" s="181"/>
      <c r="G481" s="182">
        <f t="shared" si="7"/>
        <v>0</v>
      </c>
      <c r="H481" s="159"/>
      <c r="I481" s="158">
        <f t="shared" si="8"/>
        <v>0</v>
      </c>
      <c r="J481" s="159"/>
      <c r="K481" s="158">
        <f t="shared" si="9"/>
        <v>0</v>
      </c>
      <c r="L481" s="158">
        <v>21</v>
      </c>
      <c r="M481" s="158">
        <f t="shared" si="10"/>
        <v>0</v>
      </c>
      <c r="N481" s="157">
        <v>0</v>
      </c>
      <c r="O481" s="157">
        <f t="shared" si="11"/>
        <v>0</v>
      </c>
      <c r="P481" s="157">
        <v>0</v>
      </c>
      <c r="Q481" s="157">
        <f t="shared" si="12"/>
        <v>0</v>
      </c>
      <c r="R481" s="158"/>
      <c r="S481" s="158" t="s">
        <v>113</v>
      </c>
      <c r="T481" s="158" t="s">
        <v>114</v>
      </c>
      <c r="U481" s="158">
        <v>0</v>
      </c>
      <c r="V481" s="158">
        <f t="shared" si="13"/>
        <v>0</v>
      </c>
      <c r="W481" s="158"/>
      <c r="X481" s="158" t="s">
        <v>115</v>
      </c>
      <c r="Y481" s="158" t="s">
        <v>116</v>
      </c>
      <c r="Z481" s="147"/>
      <c r="AA481" s="147"/>
      <c r="AB481" s="147"/>
      <c r="AC481" s="147"/>
      <c r="AD481" s="147"/>
      <c r="AE481" s="147"/>
      <c r="AF481" s="147"/>
      <c r="AG481" s="147" t="s">
        <v>117</v>
      </c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ht="33.75" outlineLevel="1" x14ac:dyDescent="0.2">
      <c r="A482" s="177">
        <v>44</v>
      </c>
      <c r="B482" s="178" t="s">
        <v>519</v>
      </c>
      <c r="C482" s="187" t="s">
        <v>646</v>
      </c>
      <c r="D482" s="179" t="s">
        <v>356</v>
      </c>
      <c r="E482" s="180">
        <v>1</v>
      </c>
      <c r="F482" s="181"/>
      <c r="G482" s="182">
        <f t="shared" si="7"/>
        <v>0</v>
      </c>
      <c r="H482" s="159"/>
      <c r="I482" s="158">
        <f t="shared" si="8"/>
        <v>0</v>
      </c>
      <c r="J482" s="159"/>
      <c r="K482" s="158">
        <f t="shared" si="9"/>
        <v>0</v>
      </c>
      <c r="L482" s="158">
        <v>21</v>
      </c>
      <c r="M482" s="158">
        <f t="shared" si="10"/>
        <v>0</v>
      </c>
      <c r="N482" s="157">
        <v>0</v>
      </c>
      <c r="O482" s="157">
        <f t="shared" si="11"/>
        <v>0</v>
      </c>
      <c r="P482" s="157">
        <v>0</v>
      </c>
      <c r="Q482" s="157">
        <f t="shared" si="12"/>
        <v>0</v>
      </c>
      <c r="R482" s="158"/>
      <c r="S482" s="158" t="s">
        <v>113</v>
      </c>
      <c r="T482" s="158" t="s">
        <v>114</v>
      </c>
      <c r="U482" s="158">
        <v>0</v>
      </c>
      <c r="V482" s="158">
        <f t="shared" si="13"/>
        <v>0</v>
      </c>
      <c r="W482" s="158"/>
      <c r="X482" s="158" t="s">
        <v>115</v>
      </c>
      <c r="Y482" s="158" t="s">
        <v>116</v>
      </c>
      <c r="Z482" s="147"/>
      <c r="AA482" s="147"/>
      <c r="AB482" s="147"/>
      <c r="AC482" s="147"/>
      <c r="AD482" s="147"/>
      <c r="AE482" s="147"/>
      <c r="AF482" s="147"/>
      <c r="AG482" s="147" t="s">
        <v>117</v>
      </c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ht="33.75" outlineLevel="1" x14ac:dyDescent="0.2">
      <c r="A483" s="177">
        <v>45</v>
      </c>
      <c r="B483" s="178" t="s">
        <v>520</v>
      </c>
      <c r="C483" s="187" t="s">
        <v>647</v>
      </c>
      <c r="D483" s="179" t="s">
        <v>356</v>
      </c>
      <c r="E483" s="180">
        <v>1</v>
      </c>
      <c r="F483" s="181"/>
      <c r="G483" s="182">
        <f t="shared" si="7"/>
        <v>0</v>
      </c>
      <c r="H483" s="159"/>
      <c r="I483" s="158">
        <f t="shared" si="8"/>
        <v>0</v>
      </c>
      <c r="J483" s="159"/>
      <c r="K483" s="158">
        <f t="shared" si="9"/>
        <v>0</v>
      </c>
      <c r="L483" s="158">
        <v>21</v>
      </c>
      <c r="M483" s="158">
        <f t="shared" si="10"/>
        <v>0</v>
      </c>
      <c r="N483" s="157">
        <v>0</v>
      </c>
      <c r="O483" s="157">
        <f t="shared" si="11"/>
        <v>0</v>
      </c>
      <c r="P483" s="157">
        <v>0</v>
      </c>
      <c r="Q483" s="157">
        <f t="shared" si="12"/>
        <v>0</v>
      </c>
      <c r="R483" s="158"/>
      <c r="S483" s="158" t="s">
        <v>113</v>
      </c>
      <c r="T483" s="158" t="s">
        <v>114</v>
      </c>
      <c r="U483" s="158">
        <v>0</v>
      </c>
      <c r="V483" s="158">
        <f t="shared" si="13"/>
        <v>0</v>
      </c>
      <c r="W483" s="158"/>
      <c r="X483" s="158" t="s">
        <v>115</v>
      </c>
      <c r="Y483" s="158" t="s">
        <v>116</v>
      </c>
      <c r="Z483" s="147"/>
      <c r="AA483" s="147"/>
      <c r="AB483" s="147"/>
      <c r="AC483" s="147"/>
      <c r="AD483" s="147"/>
      <c r="AE483" s="147"/>
      <c r="AF483" s="147"/>
      <c r="AG483" s="147" t="s">
        <v>117</v>
      </c>
      <c r="AH483" s="147"/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ht="33.75" outlineLevel="1" x14ac:dyDescent="0.2">
      <c r="A484" s="177">
        <v>46</v>
      </c>
      <c r="B484" s="178" t="s">
        <v>521</v>
      </c>
      <c r="C484" s="187" t="s">
        <v>648</v>
      </c>
      <c r="D484" s="179" t="s">
        <v>356</v>
      </c>
      <c r="E484" s="180">
        <v>1</v>
      </c>
      <c r="F484" s="181"/>
      <c r="G484" s="182">
        <f t="shared" si="7"/>
        <v>0</v>
      </c>
      <c r="H484" s="159"/>
      <c r="I484" s="158">
        <f t="shared" si="8"/>
        <v>0</v>
      </c>
      <c r="J484" s="159"/>
      <c r="K484" s="158">
        <f t="shared" si="9"/>
        <v>0</v>
      </c>
      <c r="L484" s="158">
        <v>21</v>
      </c>
      <c r="M484" s="158">
        <f t="shared" si="10"/>
        <v>0</v>
      </c>
      <c r="N484" s="157">
        <v>0</v>
      </c>
      <c r="O484" s="157">
        <f t="shared" si="11"/>
        <v>0</v>
      </c>
      <c r="P484" s="157">
        <v>0</v>
      </c>
      <c r="Q484" s="157">
        <f t="shared" si="12"/>
        <v>0</v>
      </c>
      <c r="R484" s="158"/>
      <c r="S484" s="158" t="s">
        <v>113</v>
      </c>
      <c r="T484" s="158" t="s">
        <v>114</v>
      </c>
      <c r="U484" s="158">
        <v>0</v>
      </c>
      <c r="V484" s="158">
        <f t="shared" si="13"/>
        <v>0</v>
      </c>
      <c r="W484" s="158"/>
      <c r="X484" s="158" t="s">
        <v>115</v>
      </c>
      <c r="Y484" s="158" t="s">
        <v>116</v>
      </c>
      <c r="Z484" s="147"/>
      <c r="AA484" s="147"/>
      <c r="AB484" s="147"/>
      <c r="AC484" s="147"/>
      <c r="AD484" s="147"/>
      <c r="AE484" s="147"/>
      <c r="AF484" s="147"/>
      <c r="AG484" s="147" t="s">
        <v>117</v>
      </c>
      <c r="AH484" s="147"/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ht="33.75" outlineLevel="1" x14ac:dyDescent="0.2">
      <c r="A485" s="177">
        <v>47</v>
      </c>
      <c r="B485" s="178" t="s">
        <v>522</v>
      </c>
      <c r="C485" s="187" t="s">
        <v>649</v>
      </c>
      <c r="D485" s="179" t="s">
        <v>356</v>
      </c>
      <c r="E485" s="180">
        <v>1</v>
      </c>
      <c r="F485" s="181"/>
      <c r="G485" s="182">
        <f t="shared" si="7"/>
        <v>0</v>
      </c>
      <c r="H485" s="159"/>
      <c r="I485" s="158">
        <f t="shared" si="8"/>
        <v>0</v>
      </c>
      <c r="J485" s="159"/>
      <c r="K485" s="158">
        <f t="shared" si="9"/>
        <v>0</v>
      </c>
      <c r="L485" s="158">
        <v>21</v>
      </c>
      <c r="M485" s="158">
        <f t="shared" si="10"/>
        <v>0</v>
      </c>
      <c r="N485" s="157">
        <v>0</v>
      </c>
      <c r="O485" s="157">
        <f t="shared" si="11"/>
        <v>0</v>
      </c>
      <c r="P485" s="157">
        <v>0</v>
      </c>
      <c r="Q485" s="157">
        <f t="shared" si="12"/>
        <v>0</v>
      </c>
      <c r="R485" s="158"/>
      <c r="S485" s="158" t="s">
        <v>113</v>
      </c>
      <c r="T485" s="158" t="s">
        <v>114</v>
      </c>
      <c r="U485" s="158">
        <v>0</v>
      </c>
      <c r="V485" s="158">
        <f t="shared" si="13"/>
        <v>0</v>
      </c>
      <c r="W485" s="158"/>
      <c r="X485" s="158" t="s">
        <v>115</v>
      </c>
      <c r="Y485" s="158" t="s">
        <v>116</v>
      </c>
      <c r="Z485" s="147"/>
      <c r="AA485" s="147"/>
      <c r="AB485" s="147"/>
      <c r="AC485" s="147"/>
      <c r="AD485" s="147"/>
      <c r="AE485" s="147"/>
      <c r="AF485" s="147"/>
      <c r="AG485" s="147" t="s">
        <v>117</v>
      </c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ht="33.75" outlineLevel="1" x14ac:dyDescent="0.2">
      <c r="A486" s="177">
        <v>48</v>
      </c>
      <c r="B486" s="178" t="s">
        <v>523</v>
      </c>
      <c r="C486" s="187" t="s">
        <v>650</v>
      </c>
      <c r="D486" s="179" t="s">
        <v>356</v>
      </c>
      <c r="E486" s="180">
        <v>1</v>
      </c>
      <c r="F486" s="181"/>
      <c r="G486" s="182">
        <f t="shared" si="7"/>
        <v>0</v>
      </c>
      <c r="H486" s="159"/>
      <c r="I486" s="158">
        <f t="shared" si="8"/>
        <v>0</v>
      </c>
      <c r="J486" s="159"/>
      <c r="K486" s="158">
        <f t="shared" si="9"/>
        <v>0</v>
      </c>
      <c r="L486" s="158">
        <v>21</v>
      </c>
      <c r="M486" s="158">
        <f t="shared" si="10"/>
        <v>0</v>
      </c>
      <c r="N486" s="157">
        <v>0</v>
      </c>
      <c r="O486" s="157">
        <f t="shared" si="11"/>
        <v>0</v>
      </c>
      <c r="P486" s="157">
        <v>0</v>
      </c>
      <c r="Q486" s="157">
        <f t="shared" si="12"/>
        <v>0</v>
      </c>
      <c r="R486" s="158"/>
      <c r="S486" s="158" t="s">
        <v>113</v>
      </c>
      <c r="T486" s="158" t="s">
        <v>114</v>
      </c>
      <c r="U486" s="158">
        <v>0</v>
      </c>
      <c r="V486" s="158">
        <f t="shared" si="13"/>
        <v>0</v>
      </c>
      <c r="W486" s="158"/>
      <c r="X486" s="158" t="s">
        <v>115</v>
      </c>
      <c r="Y486" s="158" t="s">
        <v>116</v>
      </c>
      <c r="Z486" s="147"/>
      <c r="AA486" s="147"/>
      <c r="AB486" s="147"/>
      <c r="AC486" s="147"/>
      <c r="AD486" s="147"/>
      <c r="AE486" s="147"/>
      <c r="AF486" s="147"/>
      <c r="AG486" s="147" t="s">
        <v>117</v>
      </c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ht="33.75" outlineLevel="1" x14ac:dyDescent="0.2">
      <c r="A487" s="177">
        <v>49</v>
      </c>
      <c r="B487" s="178" t="s">
        <v>524</v>
      </c>
      <c r="C487" s="187" t="s">
        <v>651</v>
      </c>
      <c r="D487" s="179" t="s">
        <v>356</v>
      </c>
      <c r="E487" s="180">
        <v>1</v>
      </c>
      <c r="F487" s="181"/>
      <c r="G487" s="182">
        <f t="shared" si="7"/>
        <v>0</v>
      </c>
      <c r="H487" s="159"/>
      <c r="I487" s="158">
        <f t="shared" si="8"/>
        <v>0</v>
      </c>
      <c r="J487" s="159"/>
      <c r="K487" s="158">
        <f t="shared" si="9"/>
        <v>0</v>
      </c>
      <c r="L487" s="158">
        <v>21</v>
      </c>
      <c r="M487" s="158">
        <f t="shared" si="10"/>
        <v>0</v>
      </c>
      <c r="N487" s="157">
        <v>0</v>
      </c>
      <c r="O487" s="157">
        <f t="shared" si="11"/>
        <v>0</v>
      </c>
      <c r="P487" s="157">
        <v>0</v>
      </c>
      <c r="Q487" s="157">
        <f t="shared" si="12"/>
        <v>0</v>
      </c>
      <c r="R487" s="158"/>
      <c r="S487" s="158" t="s">
        <v>113</v>
      </c>
      <c r="T487" s="158" t="s">
        <v>114</v>
      </c>
      <c r="U487" s="158">
        <v>0</v>
      </c>
      <c r="V487" s="158">
        <f t="shared" si="13"/>
        <v>0</v>
      </c>
      <c r="W487" s="158"/>
      <c r="X487" s="158" t="s">
        <v>115</v>
      </c>
      <c r="Y487" s="158" t="s">
        <v>116</v>
      </c>
      <c r="Z487" s="147"/>
      <c r="AA487" s="147"/>
      <c r="AB487" s="147"/>
      <c r="AC487" s="147"/>
      <c r="AD487" s="147"/>
      <c r="AE487" s="147"/>
      <c r="AF487" s="147"/>
      <c r="AG487" s="147" t="s">
        <v>117</v>
      </c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ht="33.75" outlineLevel="1" x14ac:dyDescent="0.2">
      <c r="A488" s="177">
        <v>50</v>
      </c>
      <c r="B488" s="178" t="s">
        <v>525</v>
      </c>
      <c r="C488" s="187" t="s">
        <v>652</v>
      </c>
      <c r="D488" s="179" t="s">
        <v>356</v>
      </c>
      <c r="E488" s="180">
        <v>1</v>
      </c>
      <c r="F488" s="181"/>
      <c r="G488" s="182">
        <f t="shared" si="7"/>
        <v>0</v>
      </c>
      <c r="H488" s="159"/>
      <c r="I488" s="158">
        <f t="shared" si="8"/>
        <v>0</v>
      </c>
      <c r="J488" s="159"/>
      <c r="K488" s="158">
        <f t="shared" si="9"/>
        <v>0</v>
      </c>
      <c r="L488" s="158">
        <v>21</v>
      </c>
      <c r="M488" s="158">
        <f t="shared" si="10"/>
        <v>0</v>
      </c>
      <c r="N488" s="157">
        <v>0</v>
      </c>
      <c r="O488" s="157">
        <f t="shared" si="11"/>
        <v>0</v>
      </c>
      <c r="P488" s="157">
        <v>0</v>
      </c>
      <c r="Q488" s="157">
        <f t="shared" si="12"/>
        <v>0</v>
      </c>
      <c r="R488" s="158"/>
      <c r="S488" s="158" t="s">
        <v>113</v>
      </c>
      <c r="T488" s="158" t="s">
        <v>114</v>
      </c>
      <c r="U488" s="158">
        <v>0</v>
      </c>
      <c r="V488" s="158">
        <f t="shared" si="13"/>
        <v>0</v>
      </c>
      <c r="W488" s="158"/>
      <c r="X488" s="158" t="s">
        <v>115</v>
      </c>
      <c r="Y488" s="158" t="s">
        <v>116</v>
      </c>
      <c r="Z488" s="147"/>
      <c r="AA488" s="147"/>
      <c r="AB488" s="147"/>
      <c r="AC488" s="147"/>
      <c r="AD488" s="147"/>
      <c r="AE488" s="147"/>
      <c r="AF488" s="147"/>
      <c r="AG488" s="147" t="s">
        <v>117</v>
      </c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ht="33.75" outlineLevel="1" x14ac:dyDescent="0.2">
      <c r="A489" s="177">
        <v>51</v>
      </c>
      <c r="B489" s="178" t="s">
        <v>526</v>
      </c>
      <c r="C489" s="187" t="s">
        <v>653</v>
      </c>
      <c r="D489" s="179" t="s">
        <v>356</v>
      </c>
      <c r="E489" s="180">
        <v>1</v>
      </c>
      <c r="F489" s="181"/>
      <c r="G489" s="182">
        <f t="shared" si="7"/>
        <v>0</v>
      </c>
      <c r="H489" s="159"/>
      <c r="I489" s="158">
        <f t="shared" si="8"/>
        <v>0</v>
      </c>
      <c r="J489" s="159"/>
      <c r="K489" s="158">
        <f t="shared" si="9"/>
        <v>0</v>
      </c>
      <c r="L489" s="158">
        <v>21</v>
      </c>
      <c r="M489" s="158">
        <f t="shared" si="10"/>
        <v>0</v>
      </c>
      <c r="N489" s="157">
        <v>0</v>
      </c>
      <c r="O489" s="157">
        <f t="shared" si="11"/>
        <v>0</v>
      </c>
      <c r="P489" s="157">
        <v>0</v>
      </c>
      <c r="Q489" s="157">
        <f t="shared" si="12"/>
        <v>0</v>
      </c>
      <c r="R489" s="158"/>
      <c r="S489" s="158" t="s">
        <v>113</v>
      </c>
      <c r="T489" s="158" t="s">
        <v>114</v>
      </c>
      <c r="U489" s="158">
        <v>0</v>
      </c>
      <c r="V489" s="158">
        <f t="shared" si="13"/>
        <v>0</v>
      </c>
      <c r="W489" s="158"/>
      <c r="X489" s="158" t="s">
        <v>115</v>
      </c>
      <c r="Y489" s="158" t="s">
        <v>116</v>
      </c>
      <c r="Z489" s="147"/>
      <c r="AA489" s="147"/>
      <c r="AB489" s="147"/>
      <c r="AC489" s="147"/>
      <c r="AD489" s="147"/>
      <c r="AE489" s="147"/>
      <c r="AF489" s="147"/>
      <c r="AG489" s="147" t="s">
        <v>117</v>
      </c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ht="33.75" outlineLevel="1" x14ac:dyDescent="0.2">
      <c r="A490" s="177">
        <v>52</v>
      </c>
      <c r="B490" s="178" t="s">
        <v>527</v>
      </c>
      <c r="C490" s="187" t="s">
        <v>654</v>
      </c>
      <c r="D490" s="179" t="s">
        <v>356</v>
      </c>
      <c r="E490" s="180">
        <v>1</v>
      </c>
      <c r="F490" s="181"/>
      <c r="G490" s="182">
        <f t="shared" si="7"/>
        <v>0</v>
      </c>
      <c r="H490" s="159"/>
      <c r="I490" s="158">
        <f t="shared" si="8"/>
        <v>0</v>
      </c>
      <c r="J490" s="159"/>
      <c r="K490" s="158">
        <f t="shared" si="9"/>
        <v>0</v>
      </c>
      <c r="L490" s="158">
        <v>21</v>
      </c>
      <c r="M490" s="158">
        <f t="shared" si="10"/>
        <v>0</v>
      </c>
      <c r="N490" s="157">
        <v>0</v>
      </c>
      <c r="O490" s="157">
        <f t="shared" si="11"/>
        <v>0</v>
      </c>
      <c r="P490" s="157">
        <v>0</v>
      </c>
      <c r="Q490" s="157">
        <f t="shared" si="12"/>
        <v>0</v>
      </c>
      <c r="R490" s="158"/>
      <c r="S490" s="158" t="s">
        <v>113</v>
      </c>
      <c r="T490" s="158" t="s">
        <v>114</v>
      </c>
      <c r="U490" s="158">
        <v>0</v>
      </c>
      <c r="V490" s="158">
        <f t="shared" si="13"/>
        <v>0</v>
      </c>
      <c r="W490" s="158"/>
      <c r="X490" s="158" t="s">
        <v>115</v>
      </c>
      <c r="Y490" s="158" t="s">
        <v>116</v>
      </c>
      <c r="Z490" s="147"/>
      <c r="AA490" s="147"/>
      <c r="AB490" s="147"/>
      <c r="AC490" s="147"/>
      <c r="AD490" s="147"/>
      <c r="AE490" s="147"/>
      <c r="AF490" s="147"/>
      <c r="AG490" s="147" t="s">
        <v>117</v>
      </c>
      <c r="AH490" s="147"/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ht="33.75" outlineLevel="1" x14ac:dyDescent="0.2">
      <c r="A491" s="177">
        <v>53</v>
      </c>
      <c r="B491" s="178" t="s">
        <v>528</v>
      </c>
      <c r="C491" s="187" t="s">
        <v>655</v>
      </c>
      <c r="D491" s="179" t="s">
        <v>356</v>
      </c>
      <c r="E491" s="180">
        <v>1</v>
      </c>
      <c r="F491" s="181"/>
      <c r="G491" s="182">
        <f t="shared" si="7"/>
        <v>0</v>
      </c>
      <c r="H491" s="159"/>
      <c r="I491" s="158">
        <f t="shared" si="8"/>
        <v>0</v>
      </c>
      <c r="J491" s="159"/>
      <c r="K491" s="158">
        <f t="shared" si="9"/>
        <v>0</v>
      </c>
      <c r="L491" s="158">
        <v>21</v>
      </c>
      <c r="M491" s="158">
        <f t="shared" si="10"/>
        <v>0</v>
      </c>
      <c r="N491" s="157">
        <v>0</v>
      </c>
      <c r="O491" s="157">
        <f t="shared" si="11"/>
        <v>0</v>
      </c>
      <c r="P491" s="157">
        <v>0</v>
      </c>
      <c r="Q491" s="157">
        <f t="shared" si="12"/>
        <v>0</v>
      </c>
      <c r="R491" s="158"/>
      <c r="S491" s="158" t="s">
        <v>113</v>
      </c>
      <c r="T491" s="158" t="s">
        <v>114</v>
      </c>
      <c r="U491" s="158">
        <v>0</v>
      </c>
      <c r="V491" s="158">
        <f t="shared" si="13"/>
        <v>0</v>
      </c>
      <c r="W491" s="158"/>
      <c r="X491" s="158" t="s">
        <v>115</v>
      </c>
      <c r="Y491" s="158" t="s">
        <v>116</v>
      </c>
      <c r="Z491" s="147"/>
      <c r="AA491" s="147"/>
      <c r="AB491" s="147"/>
      <c r="AC491" s="147"/>
      <c r="AD491" s="147"/>
      <c r="AE491" s="147"/>
      <c r="AF491" s="147"/>
      <c r="AG491" s="147" t="s">
        <v>117</v>
      </c>
      <c r="AH491" s="147"/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ht="33.75" outlineLevel="1" x14ac:dyDescent="0.2">
      <c r="A492" s="177">
        <v>54</v>
      </c>
      <c r="B492" s="178" t="s">
        <v>529</v>
      </c>
      <c r="C492" s="187" t="s">
        <v>656</v>
      </c>
      <c r="D492" s="179" t="s">
        <v>356</v>
      </c>
      <c r="E492" s="180">
        <v>1</v>
      </c>
      <c r="F492" s="181"/>
      <c r="G492" s="182">
        <f t="shared" si="7"/>
        <v>0</v>
      </c>
      <c r="H492" s="159"/>
      <c r="I492" s="158">
        <f t="shared" si="8"/>
        <v>0</v>
      </c>
      <c r="J492" s="159"/>
      <c r="K492" s="158">
        <f t="shared" si="9"/>
        <v>0</v>
      </c>
      <c r="L492" s="158">
        <v>21</v>
      </c>
      <c r="M492" s="158">
        <f t="shared" si="10"/>
        <v>0</v>
      </c>
      <c r="N492" s="157">
        <v>0</v>
      </c>
      <c r="O492" s="157">
        <f t="shared" si="11"/>
        <v>0</v>
      </c>
      <c r="P492" s="157">
        <v>0</v>
      </c>
      <c r="Q492" s="157">
        <f t="shared" si="12"/>
        <v>0</v>
      </c>
      <c r="R492" s="158"/>
      <c r="S492" s="158" t="s">
        <v>113</v>
      </c>
      <c r="T492" s="158" t="s">
        <v>114</v>
      </c>
      <c r="U492" s="158">
        <v>0</v>
      </c>
      <c r="V492" s="158">
        <f t="shared" si="13"/>
        <v>0</v>
      </c>
      <c r="W492" s="158"/>
      <c r="X492" s="158" t="s">
        <v>115</v>
      </c>
      <c r="Y492" s="158" t="s">
        <v>116</v>
      </c>
      <c r="Z492" s="147"/>
      <c r="AA492" s="147"/>
      <c r="AB492" s="147"/>
      <c r="AC492" s="147"/>
      <c r="AD492" s="147"/>
      <c r="AE492" s="147"/>
      <c r="AF492" s="147"/>
      <c r="AG492" s="147" t="s">
        <v>117</v>
      </c>
      <c r="AH492" s="147"/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ht="33.75" outlineLevel="1" x14ac:dyDescent="0.2">
      <c r="A493" s="177">
        <v>55</v>
      </c>
      <c r="B493" s="178" t="s">
        <v>530</v>
      </c>
      <c r="C493" s="187" t="s">
        <v>657</v>
      </c>
      <c r="D493" s="179" t="s">
        <v>356</v>
      </c>
      <c r="E493" s="180">
        <v>1</v>
      </c>
      <c r="F493" s="181"/>
      <c r="G493" s="182">
        <f t="shared" si="7"/>
        <v>0</v>
      </c>
      <c r="H493" s="159"/>
      <c r="I493" s="158">
        <f t="shared" si="8"/>
        <v>0</v>
      </c>
      <c r="J493" s="159"/>
      <c r="K493" s="158">
        <f t="shared" si="9"/>
        <v>0</v>
      </c>
      <c r="L493" s="158">
        <v>21</v>
      </c>
      <c r="M493" s="158">
        <f t="shared" si="10"/>
        <v>0</v>
      </c>
      <c r="N493" s="157">
        <v>0</v>
      </c>
      <c r="O493" s="157">
        <f t="shared" si="11"/>
        <v>0</v>
      </c>
      <c r="P493" s="157">
        <v>0</v>
      </c>
      <c r="Q493" s="157">
        <f t="shared" si="12"/>
        <v>0</v>
      </c>
      <c r="R493" s="158"/>
      <c r="S493" s="158" t="s">
        <v>113</v>
      </c>
      <c r="T493" s="158" t="s">
        <v>114</v>
      </c>
      <c r="U493" s="158">
        <v>0</v>
      </c>
      <c r="V493" s="158">
        <f t="shared" si="13"/>
        <v>0</v>
      </c>
      <c r="W493" s="158"/>
      <c r="X493" s="158" t="s">
        <v>115</v>
      </c>
      <c r="Y493" s="158" t="s">
        <v>116</v>
      </c>
      <c r="Z493" s="147"/>
      <c r="AA493" s="147"/>
      <c r="AB493" s="147"/>
      <c r="AC493" s="147"/>
      <c r="AD493" s="147"/>
      <c r="AE493" s="147"/>
      <c r="AF493" s="147"/>
      <c r="AG493" s="147" t="s">
        <v>117</v>
      </c>
      <c r="AH493" s="147"/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ht="33.75" outlineLevel="1" x14ac:dyDescent="0.2">
      <c r="A494" s="177">
        <v>56</v>
      </c>
      <c r="B494" s="178" t="s">
        <v>531</v>
      </c>
      <c r="C494" s="187" t="s">
        <v>532</v>
      </c>
      <c r="D494" s="179" t="s">
        <v>356</v>
      </c>
      <c r="E494" s="180">
        <v>1</v>
      </c>
      <c r="F494" s="181"/>
      <c r="G494" s="182">
        <f t="shared" si="7"/>
        <v>0</v>
      </c>
      <c r="H494" s="159"/>
      <c r="I494" s="158">
        <f t="shared" si="8"/>
        <v>0</v>
      </c>
      <c r="J494" s="159"/>
      <c r="K494" s="158">
        <f t="shared" si="9"/>
        <v>0</v>
      </c>
      <c r="L494" s="158">
        <v>21</v>
      </c>
      <c r="M494" s="158">
        <f t="shared" si="10"/>
        <v>0</v>
      </c>
      <c r="N494" s="157">
        <v>0</v>
      </c>
      <c r="O494" s="157">
        <f t="shared" si="11"/>
        <v>0</v>
      </c>
      <c r="P494" s="157">
        <v>0</v>
      </c>
      <c r="Q494" s="157">
        <f t="shared" si="12"/>
        <v>0</v>
      </c>
      <c r="R494" s="158"/>
      <c r="S494" s="158" t="s">
        <v>113</v>
      </c>
      <c r="T494" s="158" t="s">
        <v>114</v>
      </c>
      <c r="U494" s="158">
        <v>0</v>
      </c>
      <c r="V494" s="158">
        <f t="shared" si="13"/>
        <v>0</v>
      </c>
      <c r="W494" s="158"/>
      <c r="X494" s="158" t="s">
        <v>115</v>
      </c>
      <c r="Y494" s="158" t="s">
        <v>116</v>
      </c>
      <c r="Z494" s="147"/>
      <c r="AA494" s="147"/>
      <c r="AB494" s="147"/>
      <c r="AC494" s="147"/>
      <c r="AD494" s="147"/>
      <c r="AE494" s="147"/>
      <c r="AF494" s="147"/>
      <c r="AG494" s="147" t="s">
        <v>117</v>
      </c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ht="22.5" outlineLevel="1" x14ac:dyDescent="0.2">
      <c r="A495" s="177">
        <v>57</v>
      </c>
      <c r="B495" s="178" t="s">
        <v>533</v>
      </c>
      <c r="C495" s="187" t="s">
        <v>534</v>
      </c>
      <c r="D495" s="179" t="s">
        <v>356</v>
      </c>
      <c r="E495" s="180">
        <v>1</v>
      </c>
      <c r="F495" s="181"/>
      <c r="G495" s="182">
        <f t="shared" ref="G495:G526" si="14">ROUND(E495*F495,2)</f>
        <v>0</v>
      </c>
      <c r="H495" s="159"/>
      <c r="I495" s="158">
        <f t="shared" ref="I495:I526" si="15">ROUND(E495*H495,2)</f>
        <v>0</v>
      </c>
      <c r="J495" s="159"/>
      <c r="K495" s="158">
        <f t="shared" ref="K495:K526" si="16">ROUND(E495*J495,2)</f>
        <v>0</v>
      </c>
      <c r="L495" s="158">
        <v>21</v>
      </c>
      <c r="M495" s="158">
        <f t="shared" ref="M495:M526" si="17">G495*(1+L495/100)</f>
        <v>0</v>
      </c>
      <c r="N495" s="157">
        <v>0</v>
      </c>
      <c r="O495" s="157">
        <f t="shared" ref="O495:O526" si="18">ROUND(E495*N495,2)</f>
        <v>0</v>
      </c>
      <c r="P495" s="157">
        <v>0</v>
      </c>
      <c r="Q495" s="157">
        <f t="shared" ref="Q495:Q526" si="19">ROUND(E495*P495,2)</f>
        <v>0</v>
      </c>
      <c r="R495" s="158"/>
      <c r="S495" s="158" t="s">
        <v>113</v>
      </c>
      <c r="T495" s="158" t="s">
        <v>114</v>
      </c>
      <c r="U495" s="158">
        <v>0</v>
      </c>
      <c r="V495" s="158">
        <f t="shared" ref="V495:V526" si="20">ROUND(E495*U495,2)</f>
        <v>0</v>
      </c>
      <c r="W495" s="158"/>
      <c r="X495" s="158" t="s">
        <v>115</v>
      </c>
      <c r="Y495" s="158" t="s">
        <v>514</v>
      </c>
      <c r="Z495" s="147"/>
      <c r="AA495" s="147"/>
      <c r="AB495" s="147"/>
      <c r="AC495" s="147"/>
      <c r="AD495" s="147"/>
      <c r="AE495" s="147"/>
      <c r="AF495" s="147"/>
      <c r="AG495" s="147" t="s">
        <v>117</v>
      </c>
      <c r="AH495" s="147"/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ht="33.75" outlineLevel="1" x14ac:dyDescent="0.2">
      <c r="A496" s="177">
        <v>58</v>
      </c>
      <c r="B496" s="178" t="s">
        <v>535</v>
      </c>
      <c r="C496" s="187" t="s">
        <v>536</v>
      </c>
      <c r="D496" s="179" t="s">
        <v>356</v>
      </c>
      <c r="E496" s="180">
        <v>1</v>
      </c>
      <c r="F496" s="181"/>
      <c r="G496" s="182">
        <f t="shared" si="14"/>
        <v>0</v>
      </c>
      <c r="H496" s="159"/>
      <c r="I496" s="158">
        <f t="shared" si="15"/>
        <v>0</v>
      </c>
      <c r="J496" s="159"/>
      <c r="K496" s="158">
        <f t="shared" si="16"/>
        <v>0</v>
      </c>
      <c r="L496" s="158">
        <v>21</v>
      </c>
      <c r="M496" s="158">
        <f t="shared" si="17"/>
        <v>0</v>
      </c>
      <c r="N496" s="157">
        <v>0</v>
      </c>
      <c r="O496" s="157">
        <f t="shared" si="18"/>
        <v>0</v>
      </c>
      <c r="P496" s="157">
        <v>0</v>
      </c>
      <c r="Q496" s="157">
        <f t="shared" si="19"/>
        <v>0</v>
      </c>
      <c r="R496" s="158"/>
      <c r="S496" s="158" t="s">
        <v>113</v>
      </c>
      <c r="T496" s="158" t="s">
        <v>114</v>
      </c>
      <c r="U496" s="158">
        <v>0</v>
      </c>
      <c r="V496" s="158">
        <f t="shared" si="20"/>
        <v>0</v>
      </c>
      <c r="W496" s="158"/>
      <c r="X496" s="158" t="s">
        <v>115</v>
      </c>
      <c r="Y496" s="158" t="s">
        <v>116</v>
      </c>
      <c r="Z496" s="147"/>
      <c r="AA496" s="147"/>
      <c r="AB496" s="147"/>
      <c r="AC496" s="147"/>
      <c r="AD496" s="147"/>
      <c r="AE496" s="147"/>
      <c r="AF496" s="147"/>
      <c r="AG496" s="147" t="s">
        <v>117</v>
      </c>
      <c r="AH496" s="147"/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ht="33.75" outlineLevel="1" x14ac:dyDescent="0.2">
      <c r="A497" s="177">
        <v>59</v>
      </c>
      <c r="B497" s="178" t="s">
        <v>537</v>
      </c>
      <c r="C497" s="187" t="s">
        <v>538</v>
      </c>
      <c r="D497" s="179" t="s">
        <v>356</v>
      </c>
      <c r="E497" s="180">
        <v>1</v>
      </c>
      <c r="F497" s="181"/>
      <c r="G497" s="182">
        <f t="shared" si="14"/>
        <v>0</v>
      </c>
      <c r="H497" s="159"/>
      <c r="I497" s="158">
        <f t="shared" si="15"/>
        <v>0</v>
      </c>
      <c r="J497" s="159"/>
      <c r="K497" s="158">
        <f t="shared" si="16"/>
        <v>0</v>
      </c>
      <c r="L497" s="158">
        <v>21</v>
      </c>
      <c r="M497" s="158">
        <f t="shared" si="17"/>
        <v>0</v>
      </c>
      <c r="N497" s="157">
        <v>0</v>
      </c>
      <c r="O497" s="157">
        <f t="shared" si="18"/>
        <v>0</v>
      </c>
      <c r="P497" s="157">
        <v>0</v>
      </c>
      <c r="Q497" s="157">
        <f t="shared" si="19"/>
        <v>0</v>
      </c>
      <c r="R497" s="158"/>
      <c r="S497" s="158" t="s">
        <v>113</v>
      </c>
      <c r="T497" s="158" t="s">
        <v>114</v>
      </c>
      <c r="U497" s="158">
        <v>0</v>
      </c>
      <c r="V497" s="158">
        <f t="shared" si="20"/>
        <v>0</v>
      </c>
      <c r="W497" s="158"/>
      <c r="X497" s="158" t="s">
        <v>115</v>
      </c>
      <c r="Y497" s="158" t="s">
        <v>116</v>
      </c>
      <c r="Z497" s="147"/>
      <c r="AA497" s="147"/>
      <c r="AB497" s="147"/>
      <c r="AC497" s="147"/>
      <c r="AD497" s="147"/>
      <c r="AE497" s="147"/>
      <c r="AF497" s="147"/>
      <c r="AG497" s="147" t="s">
        <v>117</v>
      </c>
      <c r="AH497" s="147"/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ht="33.75" outlineLevel="1" x14ac:dyDescent="0.2">
      <c r="A498" s="177">
        <v>60</v>
      </c>
      <c r="B498" s="178" t="s">
        <v>539</v>
      </c>
      <c r="C498" s="187" t="s">
        <v>540</v>
      </c>
      <c r="D498" s="179" t="s">
        <v>356</v>
      </c>
      <c r="E498" s="180">
        <v>1</v>
      </c>
      <c r="F498" s="181"/>
      <c r="G498" s="182">
        <f t="shared" si="14"/>
        <v>0</v>
      </c>
      <c r="H498" s="159"/>
      <c r="I498" s="158">
        <f t="shared" si="15"/>
        <v>0</v>
      </c>
      <c r="J498" s="159"/>
      <c r="K498" s="158">
        <f t="shared" si="16"/>
        <v>0</v>
      </c>
      <c r="L498" s="158">
        <v>21</v>
      </c>
      <c r="M498" s="158">
        <f t="shared" si="17"/>
        <v>0</v>
      </c>
      <c r="N498" s="157">
        <v>0</v>
      </c>
      <c r="O498" s="157">
        <f t="shared" si="18"/>
        <v>0</v>
      </c>
      <c r="P498" s="157">
        <v>0</v>
      </c>
      <c r="Q498" s="157">
        <f t="shared" si="19"/>
        <v>0</v>
      </c>
      <c r="R498" s="158"/>
      <c r="S498" s="158" t="s">
        <v>113</v>
      </c>
      <c r="T498" s="158" t="s">
        <v>114</v>
      </c>
      <c r="U498" s="158">
        <v>0</v>
      </c>
      <c r="V498" s="158">
        <f t="shared" si="20"/>
        <v>0</v>
      </c>
      <c r="W498" s="158"/>
      <c r="X498" s="158" t="s">
        <v>115</v>
      </c>
      <c r="Y498" s="158" t="s">
        <v>116</v>
      </c>
      <c r="Z498" s="147"/>
      <c r="AA498" s="147"/>
      <c r="AB498" s="147"/>
      <c r="AC498" s="147"/>
      <c r="AD498" s="147"/>
      <c r="AE498" s="147"/>
      <c r="AF498" s="147"/>
      <c r="AG498" s="147" t="s">
        <v>117</v>
      </c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ht="33.75" outlineLevel="1" x14ac:dyDescent="0.2">
      <c r="A499" s="177">
        <v>61</v>
      </c>
      <c r="B499" s="178" t="s">
        <v>541</v>
      </c>
      <c r="C499" s="187" t="s">
        <v>542</v>
      </c>
      <c r="D499" s="179" t="s">
        <v>356</v>
      </c>
      <c r="E499" s="180">
        <v>1</v>
      </c>
      <c r="F499" s="181"/>
      <c r="G499" s="182">
        <f t="shared" si="14"/>
        <v>0</v>
      </c>
      <c r="H499" s="159"/>
      <c r="I499" s="158">
        <f t="shared" si="15"/>
        <v>0</v>
      </c>
      <c r="J499" s="159"/>
      <c r="K499" s="158">
        <f t="shared" si="16"/>
        <v>0</v>
      </c>
      <c r="L499" s="158">
        <v>21</v>
      </c>
      <c r="M499" s="158">
        <f t="shared" si="17"/>
        <v>0</v>
      </c>
      <c r="N499" s="157">
        <v>0</v>
      </c>
      <c r="O499" s="157">
        <f t="shared" si="18"/>
        <v>0</v>
      </c>
      <c r="P499" s="157">
        <v>0</v>
      </c>
      <c r="Q499" s="157">
        <f t="shared" si="19"/>
        <v>0</v>
      </c>
      <c r="R499" s="158"/>
      <c r="S499" s="158" t="s">
        <v>113</v>
      </c>
      <c r="T499" s="158" t="s">
        <v>114</v>
      </c>
      <c r="U499" s="158">
        <v>0</v>
      </c>
      <c r="V499" s="158">
        <f t="shared" si="20"/>
        <v>0</v>
      </c>
      <c r="W499" s="158"/>
      <c r="X499" s="158" t="s">
        <v>115</v>
      </c>
      <c r="Y499" s="158" t="s">
        <v>116</v>
      </c>
      <c r="Z499" s="147"/>
      <c r="AA499" s="147"/>
      <c r="AB499" s="147"/>
      <c r="AC499" s="147"/>
      <c r="AD499" s="147"/>
      <c r="AE499" s="147"/>
      <c r="AF499" s="147"/>
      <c r="AG499" s="147" t="s">
        <v>117</v>
      </c>
      <c r="AH499" s="147"/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ht="33.75" outlineLevel="1" x14ac:dyDescent="0.2">
      <c r="A500" s="177">
        <v>62</v>
      </c>
      <c r="B500" s="178" t="s">
        <v>543</v>
      </c>
      <c r="C500" s="187" t="s">
        <v>544</v>
      </c>
      <c r="D500" s="179" t="s">
        <v>356</v>
      </c>
      <c r="E500" s="180">
        <v>1</v>
      </c>
      <c r="F500" s="181"/>
      <c r="G500" s="182">
        <f t="shared" si="14"/>
        <v>0</v>
      </c>
      <c r="H500" s="159"/>
      <c r="I500" s="158">
        <f t="shared" si="15"/>
        <v>0</v>
      </c>
      <c r="J500" s="159"/>
      <c r="K500" s="158">
        <f t="shared" si="16"/>
        <v>0</v>
      </c>
      <c r="L500" s="158">
        <v>21</v>
      </c>
      <c r="M500" s="158">
        <f t="shared" si="17"/>
        <v>0</v>
      </c>
      <c r="N500" s="157">
        <v>0</v>
      </c>
      <c r="O500" s="157">
        <f t="shared" si="18"/>
        <v>0</v>
      </c>
      <c r="P500" s="157">
        <v>0</v>
      </c>
      <c r="Q500" s="157">
        <f t="shared" si="19"/>
        <v>0</v>
      </c>
      <c r="R500" s="158"/>
      <c r="S500" s="158" t="s">
        <v>113</v>
      </c>
      <c r="T500" s="158" t="s">
        <v>114</v>
      </c>
      <c r="U500" s="158">
        <v>0</v>
      </c>
      <c r="V500" s="158">
        <f t="shared" si="20"/>
        <v>0</v>
      </c>
      <c r="W500" s="158"/>
      <c r="X500" s="158" t="s">
        <v>115</v>
      </c>
      <c r="Y500" s="158" t="s">
        <v>116</v>
      </c>
      <c r="Z500" s="147"/>
      <c r="AA500" s="147"/>
      <c r="AB500" s="147"/>
      <c r="AC500" s="147"/>
      <c r="AD500" s="147"/>
      <c r="AE500" s="147"/>
      <c r="AF500" s="147"/>
      <c r="AG500" s="147" t="s">
        <v>117</v>
      </c>
      <c r="AH500" s="147"/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ht="33.75" outlineLevel="1" x14ac:dyDescent="0.2">
      <c r="A501" s="177">
        <v>63</v>
      </c>
      <c r="B501" s="178" t="s">
        <v>545</v>
      </c>
      <c r="C501" s="187" t="s">
        <v>546</v>
      </c>
      <c r="D501" s="179" t="s">
        <v>356</v>
      </c>
      <c r="E501" s="180">
        <v>1</v>
      </c>
      <c r="F501" s="181"/>
      <c r="G501" s="182">
        <f t="shared" si="14"/>
        <v>0</v>
      </c>
      <c r="H501" s="159"/>
      <c r="I501" s="158">
        <f t="shared" si="15"/>
        <v>0</v>
      </c>
      <c r="J501" s="159"/>
      <c r="K501" s="158">
        <f t="shared" si="16"/>
        <v>0</v>
      </c>
      <c r="L501" s="158">
        <v>21</v>
      </c>
      <c r="M501" s="158">
        <f t="shared" si="17"/>
        <v>0</v>
      </c>
      <c r="N501" s="157">
        <v>0</v>
      </c>
      <c r="O501" s="157">
        <f t="shared" si="18"/>
        <v>0</v>
      </c>
      <c r="P501" s="157">
        <v>0</v>
      </c>
      <c r="Q501" s="157">
        <f t="shared" si="19"/>
        <v>0</v>
      </c>
      <c r="R501" s="158"/>
      <c r="S501" s="158" t="s">
        <v>113</v>
      </c>
      <c r="T501" s="158" t="s">
        <v>114</v>
      </c>
      <c r="U501" s="158">
        <v>0</v>
      </c>
      <c r="V501" s="158">
        <f t="shared" si="20"/>
        <v>0</v>
      </c>
      <c r="W501" s="158"/>
      <c r="X501" s="158" t="s">
        <v>115</v>
      </c>
      <c r="Y501" s="158" t="s">
        <v>116</v>
      </c>
      <c r="Z501" s="147"/>
      <c r="AA501" s="147"/>
      <c r="AB501" s="147"/>
      <c r="AC501" s="147"/>
      <c r="AD501" s="147"/>
      <c r="AE501" s="147"/>
      <c r="AF501" s="147"/>
      <c r="AG501" s="147" t="s">
        <v>117</v>
      </c>
      <c r="AH501" s="147"/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ht="45" outlineLevel="1" x14ac:dyDescent="0.2">
      <c r="A502" s="177">
        <v>64</v>
      </c>
      <c r="B502" s="178" t="s">
        <v>547</v>
      </c>
      <c r="C502" s="187" t="s">
        <v>658</v>
      </c>
      <c r="D502" s="179" t="s">
        <v>356</v>
      </c>
      <c r="E502" s="180">
        <v>1</v>
      </c>
      <c r="F502" s="181"/>
      <c r="G502" s="182">
        <f t="shared" si="14"/>
        <v>0</v>
      </c>
      <c r="H502" s="159"/>
      <c r="I502" s="158">
        <f t="shared" si="15"/>
        <v>0</v>
      </c>
      <c r="J502" s="159"/>
      <c r="K502" s="158">
        <f t="shared" si="16"/>
        <v>0</v>
      </c>
      <c r="L502" s="158">
        <v>21</v>
      </c>
      <c r="M502" s="158">
        <f t="shared" si="17"/>
        <v>0</v>
      </c>
      <c r="N502" s="157">
        <v>0</v>
      </c>
      <c r="O502" s="157">
        <f t="shared" si="18"/>
        <v>0</v>
      </c>
      <c r="P502" s="157">
        <v>0</v>
      </c>
      <c r="Q502" s="157">
        <f t="shared" si="19"/>
        <v>0</v>
      </c>
      <c r="R502" s="158"/>
      <c r="S502" s="158" t="s">
        <v>113</v>
      </c>
      <c r="T502" s="158" t="s">
        <v>114</v>
      </c>
      <c r="U502" s="158">
        <v>0</v>
      </c>
      <c r="V502" s="158">
        <f t="shared" si="20"/>
        <v>0</v>
      </c>
      <c r="W502" s="158"/>
      <c r="X502" s="158" t="s">
        <v>115</v>
      </c>
      <c r="Y502" s="158" t="s">
        <v>116</v>
      </c>
      <c r="Z502" s="147"/>
      <c r="AA502" s="147"/>
      <c r="AB502" s="147"/>
      <c r="AC502" s="147"/>
      <c r="AD502" s="147"/>
      <c r="AE502" s="147"/>
      <c r="AF502" s="147"/>
      <c r="AG502" s="147" t="s">
        <v>117</v>
      </c>
      <c r="AH502" s="147"/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ht="45" outlineLevel="1" x14ac:dyDescent="0.2">
      <c r="A503" s="177">
        <v>65</v>
      </c>
      <c r="B503" s="178" t="s">
        <v>548</v>
      </c>
      <c r="C503" s="187" t="s">
        <v>659</v>
      </c>
      <c r="D503" s="179" t="s">
        <v>356</v>
      </c>
      <c r="E503" s="180">
        <v>1</v>
      </c>
      <c r="F503" s="181"/>
      <c r="G503" s="182">
        <f t="shared" si="14"/>
        <v>0</v>
      </c>
      <c r="H503" s="159"/>
      <c r="I503" s="158">
        <f t="shared" si="15"/>
        <v>0</v>
      </c>
      <c r="J503" s="159"/>
      <c r="K503" s="158">
        <f t="shared" si="16"/>
        <v>0</v>
      </c>
      <c r="L503" s="158">
        <v>21</v>
      </c>
      <c r="M503" s="158">
        <f t="shared" si="17"/>
        <v>0</v>
      </c>
      <c r="N503" s="157">
        <v>0</v>
      </c>
      <c r="O503" s="157">
        <f t="shared" si="18"/>
        <v>0</v>
      </c>
      <c r="P503" s="157">
        <v>0</v>
      </c>
      <c r="Q503" s="157">
        <f t="shared" si="19"/>
        <v>0</v>
      </c>
      <c r="R503" s="158"/>
      <c r="S503" s="158" t="s">
        <v>113</v>
      </c>
      <c r="T503" s="158" t="s">
        <v>114</v>
      </c>
      <c r="U503" s="158">
        <v>0</v>
      </c>
      <c r="V503" s="158">
        <f t="shared" si="20"/>
        <v>0</v>
      </c>
      <c r="W503" s="158"/>
      <c r="X503" s="158" t="s">
        <v>115</v>
      </c>
      <c r="Y503" s="158" t="s">
        <v>116</v>
      </c>
      <c r="Z503" s="147"/>
      <c r="AA503" s="147"/>
      <c r="AB503" s="147"/>
      <c r="AC503" s="147"/>
      <c r="AD503" s="147"/>
      <c r="AE503" s="147"/>
      <c r="AF503" s="147"/>
      <c r="AG503" s="147" t="s">
        <v>117</v>
      </c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ht="45" outlineLevel="1" x14ac:dyDescent="0.2">
      <c r="A504" s="177">
        <v>66</v>
      </c>
      <c r="B504" s="178" t="s">
        <v>549</v>
      </c>
      <c r="C504" s="187" t="s">
        <v>660</v>
      </c>
      <c r="D504" s="179" t="s">
        <v>356</v>
      </c>
      <c r="E504" s="180">
        <v>1</v>
      </c>
      <c r="F504" s="181"/>
      <c r="G504" s="182">
        <f t="shared" si="14"/>
        <v>0</v>
      </c>
      <c r="H504" s="159"/>
      <c r="I504" s="158">
        <f t="shared" si="15"/>
        <v>0</v>
      </c>
      <c r="J504" s="159"/>
      <c r="K504" s="158">
        <f t="shared" si="16"/>
        <v>0</v>
      </c>
      <c r="L504" s="158">
        <v>21</v>
      </c>
      <c r="M504" s="158">
        <f t="shared" si="17"/>
        <v>0</v>
      </c>
      <c r="N504" s="157">
        <v>0</v>
      </c>
      <c r="O504" s="157">
        <f t="shared" si="18"/>
        <v>0</v>
      </c>
      <c r="P504" s="157">
        <v>0</v>
      </c>
      <c r="Q504" s="157">
        <f t="shared" si="19"/>
        <v>0</v>
      </c>
      <c r="R504" s="158"/>
      <c r="S504" s="158" t="s">
        <v>113</v>
      </c>
      <c r="T504" s="158" t="s">
        <v>114</v>
      </c>
      <c r="U504" s="158">
        <v>0</v>
      </c>
      <c r="V504" s="158">
        <f t="shared" si="20"/>
        <v>0</v>
      </c>
      <c r="W504" s="158"/>
      <c r="X504" s="158" t="s">
        <v>115</v>
      </c>
      <c r="Y504" s="158" t="s">
        <v>116</v>
      </c>
      <c r="Z504" s="147"/>
      <c r="AA504" s="147"/>
      <c r="AB504" s="147"/>
      <c r="AC504" s="147"/>
      <c r="AD504" s="147"/>
      <c r="AE504" s="147"/>
      <c r="AF504" s="147"/>
      <c r="AG504" s="147" t="s">
        <v>117</v>
      </c>
      <c r="AH504" s="147"/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ht="45" outlineLevel="1" x14ac:dyDescent="0.2">
      <c r="A505" s="177">
        <v>67</v>
      </c>
      <c r="B505" s="178" t="s">
        <v>550</v>
      </c>
      <c r="C505" s="187" t="s">
        <v>661</v>
      </c>
      <c r="D505" s="179" t="s">
        <v>356</v>
      </c>
      <c r="E505" s="180">
        <v>1</v>
      </c>
      <c r="F505" s="181"/>
      <c r="G505" s="182">
        <f t="shared" si="14"/>
        <v>0</v>
      </c>
      <c r="H505" s="159"/>
      <c r="I505" s="158">
        <f t="shared" si="15"/>
        <v>0</v>
      </c>
      <c r="J505" s="159"/>
      <c r="K505" s="158">
        <f t="shared" si="16"/>
        <v>0</v>
      </c>
      <c r="L505" s="158">
        <v>21</v>
      </c>
      <c r="M505" s="158">
        <f t="shared" si="17"/>
        <v>0</v>
      </c>
      <c r="N505" s="157">
        <v>0</v>
      </c>
      <c r="O505" s="157">
        <f t="shared" si="18"/>
        <v>0</v>
      </c>
      <c r="P505" s="157">
        <v>0</v>
      </c>
      <c r="Q505" s="157">
        <f t="shared" si="19"/>
        <v>0</v>
      </c>
      <c r="R505" s="158"/>
      <c r="S505" s="158" t="s">
        <v>113</v>
      </c>
      <c r="T505" s="158" t="s">
        <v>114</v>
      </c>
      <c r="U505" s="158">
        <v>0</v>
      </c>
      <c r="V505" s="158">
        <f t="shared" si="20"/>
        <v>0</v>
      </c>
      <c r="W505" s="158"/>
      <c r="X505" s="158" t="s">
        <v>115</v>
      </c>
      <c r="Y505" s="158" t="s">
        <v>116</v>
      </c>
      <c r="Z505" s="147"/>
      <c r="AA505" s="147"/>
      <c r="AB505" s="147"/>
      <c r="AC505" s="147"/>
      <c r="AD505" s="147"/>
      <c r="AE505" s="147"/>
      <c r="AF505" s="147"/>
      <c r="AG505" s="147" t="s">
        <v>117</v>
      </c>
      <c r="AH505" s="147"/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ht="45" outlineLevel="1" x14ac:dyDescent="0.2">
      <c r="A506" s="177">
        <v>68</v>
      </c>
      <c r="B506" s="178" t="s">
        <v>551</v>
      </c>
      <c r="C506" s="187" t="s">
        <v>662</v>
      </c>
      <c r="D506" s="179" t="s">
        <v>356</v>
      </c>
      <c r="E506" s="180">
        <v>1</v>
      </c>
      <c r="F506" s="181"/>
      <c r="G506" s="182">
        <f t="shared" si="14"/>
        <v>0</v>
      </c>
      <c r="H506" s="159"/>
      <c r="I506" s="158">
        <f t="shared" si="15"/>
        <v>0</v>
      </c>
      <c r="J506" s="159"/>
      <c r="K506" s="158">
        <f t="shared" si="16"/>
        <v>0</v>
      </c>
      <c r="L506" s="158">
        <v>21</v>
      </c>
      <c r="M506" s="158">
        <f t="shared" si="17"/>
        <v>0</v>
      </c>
      <c r="N506" s="157">
        <v>0</v>
      </c>
      <c r="O506" s="157">
        <f t="shared" si="18"/>
        <v>0</v>
      </c>
      <c r="P506" s="157">
        <v>0</v>
      </c>
      <c r="Q506" s="157">
        <f t="shared" si="19"/>
        <v>0</v>
      </c>
      <c r="R506" s="158"/>
      <c r="S506" s="158" t="s">
        <v>113</v>
      </c>
      <c r="T506" s="158" t="s">
        <v>114</v>
      </c>
      <c r="U506" s="158">
        <v>0</v>
      </c>
      <c r="V506" s="158">
        <f t="shared" si="20"/>
        <v>0</v>
      </c>
      <c r="W506" s="158"/>
      <c r="X506" s="158" t="s">
        <v>115</v>
      </c>
      <c r="Y506" s="158" t="s">
        <v>116</v>
      </c>
      <c r="Z506" s="147"/>
      <c r="AA506" s="147"/>
      <c r="AB506" s="147"/>
      <c r="AC506" s="147"/>
      <c r="AD506" s="147"/>
      <c r="AE506" s="147"/>
      <c r="AF506" s="147"/>
      <c r="AG506" s="147" t="s">
        <v>117</v>
      </c>
      <c r="AH506" s="147"/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ht="45" outlineLevel="1" x14ac:dyDescent="0.2">
      <c r="A507" s="177">
        <v>69</v>
      </c>
      <c r="B507" s="178" t="s">
        <v>552</v>
      </c>
      <c r="C507" s="187" t="s">
        <v>663</v>
      </c>
      <c r="D507" s="179" t="s">
        <v>356</v>
      </c>
      <c r="E507" s="180">
        <v>1</v>
      </c>
      <c r="F507" s="181"/>
      <c r="G507" s="182">
        <f t="shared" si="14"/>
        <v>0</v>
      </c>
      <c r="H507" s="159"/>
      <c r="I507" s="158">
        <f t="shared" si="15"/>
        <v>0</v>
      </c>
      <c r="J507" s="159"/>
      <c r="K507" s="158">
        <f t="shared" si="16"/>
        <v>0</v>
      </c>
      <c r="L507" s="158">
        <v>21</v>
      </c>
      <c r="M507" s="158">
        <f t="shared" si="17"/>
        <v>0</v>
      </c>
      <c r="N507" s="157">
        <v>0</v>
      </c>
      <c r="O507" s="157">
        <f t="shared" si="18"/>
        <v>0</v>
      </c>
      <c r="P507" s="157">
        <v>0</v>
      </c>
      <c r="Q507" s="157">
        <f t="shared" si="19"/>
        <v>0</v>
      </c>
      <c r="R507" s="158"/>
      <c r="S507" s="158" t="s">
        <v>113</v>
      </c>
      <c r="T507" s="158" t="s">
        <v>114</v>
      </c>
      <c r="U507" s="158">
        <v>0</v>
      </c>
      <c r="V507" s="158">
        <f t="shared" si="20"/>
        <v>0</v>
      </c>
      <c r="W507" s="158"/>
      <c r="X507" s="158" t="s">
        <v>115</v>
      </c>
      <c r="Y507" s="158" t="s">
        <v>116</v>
      </c>
      <c r="Z507" s="147"/>
      <c r="AA507" s="147"/>
      <c r="AB507" s="147"/>
      <c r="AC507" s="147"/>
      <c r="AD507" s="147"/>
      <c r="AE507" s="147"/>
      <c r="AF507" s="147"/>
      <c r="AG507" s="147" t="s">
        <v>117</v>
      </c>
      <c r="AH507" s="147"/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ht="45" outlineLevel="1" x14ac:dyDescent="0.2">
      <c r="A508" s="177">
        <v>70</v>
      </c>
      <c r="B508" s="178" t="s">
        <v>553</v>
      </c>
      <c r="C508" s="187" t="s">
        <v>664</v>
      </c>
      <c r="D508" s="179" t="s">
        <v>356</v>
      </c>
      <c r="E508" s="180">
        <v>1</v>
      </c>
      <c r="F508" s="181"/>
      <c r="G508" s="182">
        <f t="shared" si="14"/>
        <v>0</v>
      </c>
      <c r="H508" s="159"/>
      <c r="I508" s="158">
        <f t="shared" si="15"/>
        <v>0</v>
      </c>
      <c r="J508" s="159"/>
      <c r="K508" s="158">
        <f t="shared" si="16"/>
        <v>0</v>
      </c>
      <c r="L508" s="158">
        <v>21</v>
      </c>
      <c r="M508" s="158">
        <f t="shared" si="17"/>
        <v>0</v>
      </c>
      <c r="N508" s="157">
        <v>0</v>
      </c>
      <c r="O508" s="157">
        <f t="shared" si="18"/>
        <v>0</v>
      </c>
      <c r="P508" s="157">
        <v>0</v>
      </c>
      <c r="Q508" s="157">
        <f t="shared" si="19"/>
        <v>0</v>
      </c>
      <c r="R508" s="158"/>
      <c r="S508" s="158" t="s">
        <v>113</v>
      </c>
      <c r="T508" s="158" t="s">
        <v>114</v>
      </c>
      <c r="U508" s="158">
        <v>0</v>
      </c>
      <c r="V508" s="158">
        <f t="shared" si="20"/>
        <v>0</v>
      </c>
      <c r="W508" s="158"/>
      <c r="X508" s="158" t="s">
        <v>115</v>
      </c>
      <c r="Y508" s="158" t="s">
        <v>116</v>
      </c>
      <c r="Z508" s="147"/>
      <c r="AA508" s="147"/>
      <c r="AB508" s="147"/>
      <c r="AC508" s="147"/>
      <c r="AD508" s="147"/>
      <c r="AE508" s="147"/>
      <c r="AF508" s="147"/>
      <c r="AG508" s="147" t="s">
        <v>117</v>
      </c>
      <c r="AH508" s="147"/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ht="45" outlineLevel="1" x14ac:dyDescent="0.2">
      <c r="A509" s="177">
        <v>71</v>
      </c>
      <c r="B509" s="178" t="s">
        <v>554</v>
      </c>
      <c r="C509" s="187" t="s">
        <v>665</v>
      </c>
      <c r="D509" s="179" t="s">
        <v>356</v>
      </c>
      <c r="E509" s="180">
        <v>1</v>
      </c>
      <c r="F509" s="181"/>
      <c r="G509" s="182">
        <f t="shared" si="14"/>
        <v>0</v>
      </c>
      <c r="H509" s="159"/>
      <c r="I509" s="158">
        <f t="shared" si="15"/>
        <v>0</v>
      </c>
      <c r="J509" s="159"/>
      <c r="K509" s="158">
        <f t="shared" si="16"/>
        <v>0</v>
      </c>
      <c r="L509" s="158">
        <v>21</v>
      </c>
      <c r="M509" s="158">
        <f t="shared" si="17"/>
        <v>0</v>
      </c>
      <c r="N509" s="157">
        <v>0</v>
      </c>
      <c r="O509" s="157">
        <f t="shared" si="18"/>
        <v>0</v>
      </c>
      <c r="P509" s="157">
        <v>0</v>
      </c>
      <c r="Q509" s="157">
        <f t="shared" si="19"/>
        <v>0</v>
      </c>
      <c r="R509" s="158"/>
      <c r="S509" s="158" t="s">
        <v>113</v>
      </c>
      <c r="T509" s="158" t="s">
        <v>114</v>
      </c>
      <c r="U509" s="158">
        <v>0</v>
      </c>
      <c r="V509" s="158">
        <f t="shared" si="20"/>
        <v>0</v>
      </c>
      <c r="W509" s="158"/>
      <c r="X509" s="158" t="s">
        <v>115</v>
      </c>
      <c r="Y509" s="158" t="s">
        <v>116</v>
      </c>
      <c r="Z509" s="147"/>
      <c r="AA509" s="147"/>
      <c r="AB509" s="147"/>
      <c r="AC509" s="147"/>
      <c r="AD509" s="147"/>
      <c r="AE509" s="147"/>
      <c r="AF509" s="147"/>
      <c r="AG509" s="147" t="s">
        <v>117</v>
      </c>
      <c r="AH509" s="147"/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ht="45" outlineLevel="1" x14ac:dyDescent="0.2">
      <c r="A510" s="171">
        <v>72</v>
      </c>
      <c r="B510" s="172" t="s">
        <v>555</v>
      </c>
      <c r="C510" s="187" t="s">
        <v>666</v>
      </c>
      <c r="D510" s="173" t="s">
        <v>356</v>
      </c>
      <c r="E510" s="174">
        <v>1</v>
      </c>
      <c r="F510" s="175"/>
      <c r="G510" s="176">
        <f t="shared" si="14"/>
        <v>0</v>
      </c>
      <c r="H510" s="159"/>
      <c r="I510" s="158">
        <f t="shared" si="15"/>
        <v>0</v>
      </c>
      <c r="J510" s="159"/>
      <c r="K510" s="158">
        <f t="shared" si="16"/>
        <v>0</v>
      </c>
      <c r="L510" s="158">
        <v>21</v>
      </c>
      <c r="M510" s="158">
        <f t="shared" si="17"/>
        <v>0</v>
      </c>
      <c r="N510" s="157">
        <v>0</v>
      </c>
      <c r="O510" s="157">
        <f t="shared" si="18"/>
        <v>0</v>
      </c>
      <c r="P510" s="157">
        <v>0</v>
      </c>
      <c r="Q510" s="157">
        <f t="shared" si="19"/>
        <v>0</v>
      </c>
      <c r="R510" s="158"/>
      <c r="S510" s="158" t="s">
        <v>113</v>
      </c>
      <c r="T510" s="158" t="s">
        <v>114</v>
      </c>
      <c r="U510" s="158">
        <v>0</v>
      </c>
      <c r="V510" s="158">
        <f t="shared" si="20"/>
        <v>0</v>
      </c>
      <c r="W510" s="158"/>
      <c r="X510" s="158" t="s">
        <v>115</v>
      </c>
      <c r="Y510" s="158" t="s">
        <v>116</v>
      </c>
      <c r="Z510" s="147"/>
      <c r="AA510" s="147"/>
      <c r="AB510" s="147"/>
      <c r="AC510" s="147"/>
      <c r="AD510" s="147"/>
      <c r="AE510" s="147"/>
      <c r="AF510" s="147"/>
      <c r="AG510" s="147" t="s">
        <v>117</v>
      </c>
      <c r="AH510" s="147"/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1" x14ac:dyDescent="0.2">
      <c r="A511" s="154">
        <v>73</v>
      </c>
      <c r="B511" s="155" t="s">
        <v>556</v>
      </c>
      <c r="C511" s="188" t="s">
        <v>557</v>
      </c>
      <c r="D511" s="156" t="s">
        <v>0</v>
      </c>
      <c r="E511" s="183"/>
      <c r="F511" s="159"/>
      <c r="G511" s="158">
        <f t="shared" si="14"/>
        <v>0</v>
      </c>
      <c r="H511" s="159"/>
      <c r="I511" s="158">
        <f t="shared" si="15"/>
        <v>0</v>
      </c>
      <c r="J511" s="159"/>
      <c r="K511" s="158">
        <f t="shared" si="16"/>
        <v>0</v>
      </c>
      <c r="L511" s="158">
        <v>21</v>
      </c>
      <c r="M511" s="158">
        <f t="shared" si="17"/>
        <v>0</v>
      </c>
      <c r="N511" s="157">
        <v>0</v>
      </c>
      <c r="O511" s="157">
        <f t="shared" si="18"/>
        <v>0</v>
      </c>
      <c r="P511" s="157">
        <v>0</v>
      </c>
      <c r="Q511" s="157">
        <f t="shared" si="19"/>
        <v>0</v>
      </c>
      <c r="R511" s="158"/>
      <c r="S511" s="158" t="s">
        <v>127</v>
      </c>
      <c r="T511" s="158" t="s">
        <v>127</v>
      </c>
      <c r="U511" s="158">
        <v>0</v>
      </c>
      <c r="V511" s="158">
        <f t="shared" si="20"/>
        <v>0</v>
      </c>
      <c r="W511" s="158"/>
      <c r="X511" s="158" t="s">
        <v>485</v>
      </c>
      <c r="Y511" s="158" t="s">
        <v>116</v>
      </c>
      <c r="Z511" s="147"/>
      <c r="AA511" s="147"/>
      <c r="AB511" s="147"/>
      <c r="AC511" s="147"/>
      <c r="AD511" s="147"/>
      <c r="AE511" s="147"/>
      <c r="AF511" s="147"/>
      <c r="AG511" s="147" t="s">
        <v>486</v>
      </c>
      <c r="AH511" s="147"/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x14ac:dyDescent="0.2">
      <c r="A512" s="164" t="s">
        <v>108</v>
      </c>
      <c r="B512" s="165" t="s">
        <v>76</v>
      </c>
      <c r="C512" s="184" t="s">
        <v>77</v>
      </c>
      <c r="D512" s="166"/>
      <c r="E512" s="167"/>
      <c r="F512" s="168"/>
      <c r="G512" s="169">
        <f>SUMIF(AG513:AG560,"&lt;&gt;NOR",G513:G560)</f>
        <v>0</v>
      </c>
      <c r="H512" s="163"/>
      <c r="I512" s="163">
        <f>SUM(I513:I560)</f>
        <v>0</v>
      </c>
      <c r="J512" s="163"/>
      <c r="K512" s="163">
        <f>SUM(K513:K560)</f>
        <v>0</v>
      </c>
      <c r="L512" s="163"/>
      <c r="M512" s="163">
        <f>SUM(M513:M560)</f>
        <v>0</v>
      </c>
      <c r="N512" s="162"/>
      <c r="O512" s="162">
        <f>SUM(O513:O560)</f>
        <v>0.03</v>
      </c>
      <c r="P512" s="162"/>
      <c r="Q512" s="162">
        <f>SUM(Q513:Q560)</f>
        <v>0</v>
      </c>
      <c r="R512" s="163"/>
      <c r="S512" s="163"/>
      <c r="T512" s="163"/>
      <c r="U512" s="163"/>
      <c r="V512" s="163">
        <f>SUM(V513:V560)</f>
        <v>7.13</v>
      </c>
      <c r="W512" s="163"/>
      <c r="X512" s="163"/>
      <c r="Y512" s="163"/>
      <c r="AG512" t="s">
        <v>109</v>
      </c>
    </row>
    <row r="513" spans="1:60" outlineLevel="1" x14ac:dyDescent="0.2">
      <c r="A513" s="171">
        <v>74</v>
      </c>
      <c r="B513" s="172" t="s">
        <v>558</v>
      </c>
      <c r="C513" s="185" t="s">
        <v>559</v>
      </c>
      <c r="D513" s="173" t="s">
        <v>126</v>
      </c>
      <c r="E513" s="174">
        <v>53.109000000000002</v>
      </c>
      <c r="F513" s="175"/>
      <c r="G513" s="176">
        <f>ROUND(E513*F513,2)</f>
        <v>0</v>
      </c>
      <c r="H513" s="159"/>
      <c r="I513" s="158">
        <f>ROUND(E513*H513,2)</f>
        <v>0</v>
      </c>
      <c r="J513" s="159"/>
      <c r="K513" s="158">
        <f>ROUND(E513*J513,2)</f>
        <v>0</v>
      </c>
      <c r="L513" s="158">
        <v>21</v>
      </c>
      <c r="M513" s="158">
        <f>G513*(1+L513/100)</f>
        <v>0</v>
      </c>
      <c r="N513" s="157">
        <v>1.7000000000000001E-4</v>
      </c>
      <c r="O513" s="157">
        <f>ROUND(E513*N513,2)</f>
        <v>0.01</v>
      </c>
      <c r="P513" s="157">
        <v>0</v>
      </c>
      <c r="Q513" s="157">
        <f>ROUND(E513*P513,2)</f>
        <v>0</v>
      </c>
      <c r="R513" s="158"/>
      <c r="S513" s="158" t="s">
        <v>127</v>
      </c>
      <c r="T513" s="158" t="s">
        <v>127</v>
      </c>
      <c r="U513" s="158">
        <v>3.2480000000000002E-2</v>
      </c>
      <c r="V513" s="158">
        <f>ROUND(E513*U513,2)</f>
        <v>1.72</v>
      </c>
      <c r="W513" s="158"/>
      <c r="X513" s="158" t="s">
        <v>115</v>
      </c>
      <c r="Y513" s="158" t="s">
        <v>116</v>
      </c>
      <c r="Z513" s="147"/>
      <c r="AA513" s="147"/>
      <c r="AB513" s="147"/>
      <c r="AC513" s="147"/>
      <c r="AD513" s="147"/>
      <c r="AE513" s="147"/>
      <c r="AF513" s="147"/>
      <c r="AG513" s="147" t="s">
        <v>117</v>
      </c>
      <c r="AH513" s="147"/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2" x14ac:dyDescent="0.2">
      <c r="A514" s="154"/>
      <c r="B514" s="155"/>
      <c r="C514" s="186" t="s">
        <v>560</v>
      </c>
      <c r="D514" s="160"/>
      <c r="E514" s="161">
        <v>53.109000000000002</v>
      </c>
      <c r="F514" s="158"/>
      <c r="G514" s="158"/>
      <c r="H514" s="158"/>
      <c r="I514" s="158"/>
      <c r="J514" s="158"/>
      <c r="K514" s="158"/>
      <c r="L514" s="158"/>
      <c r="M514" s="158"/>
      <c r="N514" s="157"/>
      <c r="O514" s="157"/>
      <c r="P514" s="157"/>
      <c r="Q514" s="157"/>
      <c r="R514" s="158"/>
      <c r="S514" s="158"/>
      <c r="T514" s="158"/>
      <c r="U514" s="158"/>
      <c r="V514" s="158"/>
      <c r="W514" s="158"/>
      <c r="X514" s="158"/>
      <c r="Y514" s="158"/>
      <c r="Z514" s="147"/>
      <c r="AA514" s="147"/>
      <c r="AB514" s="147"/>
      <c r="AC514" s="147"/>
      <c r="AD514" s="147"/>
      <c r="AE514" s="147"/>
      <c r="AF514" s="147"/>
      <c r="AG514" s="147" t="s">
        <v>119</v>
      </c>
      <c r="AH514" s="147">
        <v>5</v>
      </c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1" x14ac:dyDescent="0.2">
      <c r="A515" s="171">
        <v>75</v>
      </c>
      <c r="B515" s="172" t="s">
        <v>561</v>
      </c>
      <c r="C515" s="185" t="s">
        <v>562</v>
      </c>
      <c r="D515" s="173" t="s">
        <v>126</v>
      </c>
      <c r="E515" s="174">
        <v>53.109000000000002</v>
      </c>
      <c r="F515" s="175"/>
      <c r="G515" s="176">
        <f>ROUND(E515*F515,2)</f>
        <v>0</v>
      </c>
      <c r="H515" s="159"/>
      <c r="I515" s="158">
        <f>ROUND(E515*H515,2)</f>
        <v>0</v>
      </c>
      <c r="J515" s="159"/>
      <c r="K515" s="158">
        <f>ROUND(E515*J515,2)</f>
        <v>0</v>
      </c>
      <c r="L515" s="158">
        <v>21</v>
      </c>
      <c r="M515" s="158">
        <f>G515*(1+L515/100)</f>
        <v>0</v>
      </c>
      <c r="N515" s="157">
        <v>4.6000000000000001E-4</v>
      </c>
      <c r="O515" s="157">
        <f>ROUND(E515*N515,2)</f>
        <v>0.02</v>
      </c>
      <c r="P515" s="157">
        <v>0</v>
      </c>
      <c r="Q515" s="157">
        <f>ROUND(E515*P515,2)</f>
        <v>0</v>
      </c>
      <c r="R515" s="158"/>
      <c r="S515" s="158" t="s">
        <v>127</v>
      </c>
      <c r="T515" s="158" t="s">
        <v>127</v>
      </c>
      <c r="U515" s="158">
        <v>0.10191</v>
      </c>
      <c r="V515" s="158">
        <f>ROUND(E515*U515,2)</f>
        <v>5.41</v>
      </c>
      <c r="W515" s="158"/>
      <c r="X515" s="158" t="s">
        <v>115</v>
      </c>
      <c r="Y515" s="158" t="s">
        <v>116</v>
      </c>
      <c r="Z515" s="147"/>
      <c r="AA515" s="147"/>
      <c r="AB515" s="147"/>
      <c r="AC515" s="147"/>
      <c r="AD515" s="147"/>
      <c r="AE515" s="147"/>
      <c r="AF515" s="147"/>
      <c r="AG515" s="147" t="s">
        <v>117</v>
      </c>
      <c r="AH515" s="147"/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2" x14ac:dyDescent="0.2">
      <c r="A516" s="154"/>
      <c r="B516" s="155"/>
      <c r="C516" s="186" t="s">
        <v>128</v>
      </c>
      <c r="D516" s="160"/>
      <c r="E516" s="161"/>
      <c r="F516" s="158"/>
      <c r="G516" s="158"/>
      <c r="H516" s="158"/>
      <c r="I516" s="158"/>
      <c r="J516" s="158"/>
      <c r="K516" s="158"/>
      <c r="L516" s="158"/>
      <c r="M516" s="158"/>
      <c r="N516" s="157"/>
      <c r="O516" s="157"/>
      <c r="P516" s="157"/>
      <c r="Q516" s="157"/>
      <c r="R516" s="158"/>
      <c r="S516" s="158"/>
      <c r="T516" s="158"/>
      <c r="U516" s="158"/>
      <c r="V516" s="158"/>
      <c r="W516" s="158"/>
      <c r="X516" s="158"/>
      <c r="Y516" s="158"/>
      <c r="Z516" s="147"/>
      <c r="AA516" s="147"/>
      <c r="AB516" s="147"/>
      <c r="AC516" s="147"/>
      <c r="AD516" s="147"/>
      <c r="AE516" s="147"/>
      <c r="AF516" s="147"/>
      <c r="AG516" s="147" t="s">
        <v>119</v>
      </c>
      <c r="AH516" s="147">
        <v>0</v>
      </c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outlineLevel="3" x14ac:dyDescent="0.2">
      <c r="A517" s="154"/>
      <c r="B517" s="155"/>
      <c r="C517" s="186" t="s">
        <v>220</v>
      </c>
      <c r="D517" s="160"/>
      <c r="E517" s="161">
        <v>1.8</v>
      </c>
      <c r="F517" s="158"/>
      <c r="G517" s="158"/>
      <c r="H517" s="158"/>
      <c r="I517" s="158"/>
      <c r="J517" s="158"/>
      <c r="K517" s="158"/>
      <c r="L517" s="158"/>
      <c r="M517" s="158"/>
      <c r="N517" s="157"/>
      <c r="O517" s="157"/>
      <c r="P517" s="157"/>
      <c r="Q517" s="157"/>
      <c r="R517" s="158"/>
      <c r="S517" s="158"/>
      <c r="T517" s="158"/>
      <c r="U517" s="158"/>
      <c r="V517" s="158"/>
      <c r="W517" s="158"/>
      <c r="X517" s="158"/>
      <c r="Y517" s="158"/>
      <c r="Z517" s="147"/>
      <c r="AA517" s="147"/>
      <c r="AB517" s="147"/>
      <c r="AC517" s="147"/>
      <c r="AD517" s="147"/>
      <c r="AE517" s="147"/>
      <c r="AF517" s="147"/>
      <c r="AG517" s="147" t="s">
        <v>119</v>
      </c>
      <c r="AH517" s="147">
        <v>0</v>
      </c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outlineLevel="3" x14ac:dyDescent="0.2">
      <c r="A518" s="154"/>
      <c r="B518" s="155"/>
      <c r="C518" s="186" t="s">
        <v>221</v>
      </c>
      <c r="D518" s="160"/>
      <c r="E518" s="161">
        <v>1.8</v>
      </c>
      <c r="F518" s="158"/>
      <c r="G518" s="158"/>
      <c r="H518" s="158"/>
      <c r="I518" s="158"/>
      <c r="J518" s="158"/>
      <c r="K518" s="158"/>
      <c r="L518" s="158"/>
      <c r="M518" s="158"/>
      <c r="N518" s="157"/>
      <c r="O518" s="157"/>
      <c r="P518" s="157"/>
      <c r="Q518" s="157"/>
      <c r="R518" s="158"/>
      <c r="S518" s="158"/>
      <c r="T518" s="158"/>
      <c r="U518" s="158"/>
      <c r="V518" s="158"/>
      <c r="W518" s="158"/>
      <c r="X518" s="158"/>
      <c r="Y518" s="158"/>
      <c r="Z518" s="147"/>
      <c r="AA518" s="147"/>
      <c r="AB518" s="147"/>
      <c r="AC518" s="147"/>
      <c r="AD518" s="147"/>
      <c r="AE518" s="147"/>
      <c r="AF518" s="147"/>
      <c r="AG518" s="147" t="s">
        <v>119</v>
      </c>
      <c r="AH518" s="147">
        <v>0</v>
      </c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3" x14ac:dyDescent="0.2">
      <c r="A519" s="154"/>
      <c r="B519" s="155"/>
      <c r="C519" s="186" t="s">
        <v>222</v>
      </c>
      <c r="D519" s="160"/>
      <c r="E519" s="161">
        <v>1.8</v>
      </c>
      <c r="F519" s="158"/>
      <c r="G519" s="158"/>
      <c r="H519" s="158"/>
      <c r="I519" s="158"/>
      <c r="J519" s="158"/>
      <c r="K519" s="158"/>
      <c r="L519" s="158"/>
      <c r="M519" s="158"/>
      <c r="N519" s="157"/>
      <c r="O519" s="157"/>
      <c r="P519" s="157"/>
      <c r="Q519" s="157"/>
      <c r="R519" s="158"/>
      <c r="S519" s="158"/>
      <c r="T519" s="158"/>
      <c r="U519" s="158"/>
      <c r="V519" s="158"/>
      <c r="W519" s="158"/>
      <c r="X519" s="158"/>
      <c r="Y519" s="158"/>
      <c r="Z519" s="147"/>
      <c r="AA519" s="147"/>
      <c r="AB519" s="147"/>
      <c r="AC519" s="147"/>
      <c r="AD519" s="147"/>
      <c r="AE519" s="147"/>
      <c r="AF519" s="147"/>
      <c r="AG519" s="147" t="s">
        <v>119</v>
      </c>
      <c r="AH519" s="147">
        <v>0</v>
      </c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outlineLevel="3" x14ac:dyDescent="0.2">
      <c r="A520" s="154"/>
      <c r="B520" s="155"/>
      <c r="C520" s="186" t="s">
        <v>223</v>
      </c>
      <c r="D520" s="160"/>
      <c r="E520" s="161">
        <v>1.3440000000000001</v>
      </c>
      <c r="F520" s="158"/>
      <c r="G520" s="158"/>
      <c r="H520" s="158"/>
      <c r="I520" s="158"/>
      <c r="J520" s="158"/>
      <c r="K520" s="158"/>
      <c r="L520" s="158"/>
      <c r="M520" s="158"/>
      <c r="N520" s="157"/>
      <c r="O520" s="157"/>
      <c r="P520" s="157"/>
      <c r="Q520" s="157"/>
      <c r="R520" s="158"/>
      <c r="S520" s="158"/>
      <c r="T520" s="158"/>
      <c r="U520" s="158"/>
      <c r="V520" s="158"/>
      <c r="W520" s="158"/>
      <c r="X520" s="158"/>
      <c r="Y520" s="158"/>
      <c r="Z520" s="147"/>
      <c r="AA520" s="147"/>
      <c r="AB520" s="147"/>
      <c r="AC520" s="147"/>
      <c r="AD520" s="147"/>
      <c r="AE520" s="147"/>
      <c r="AF520" s="147"/>
      <c r="AG520" s="147" t="s">
        <v>119</v>
      </c>
      <c r="AH520" s="147">
        <v>0</v>
      </c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outlineLevel="3" x14ac:dyDescent="0.2">
      <c r="A521" s="154"/>
      <c r="B521" s="155"/>
      <c r="C521" s="186" t="s">
        <v>224</v>
      </c>
      <c r="D521" s="160"/>
      <c r="E521" s="161">
        <v>1.3440000000000001</v>
      </c>
      <c r="F521" s="158"/>
      <c r="G521" s="158"/>
      <c r="H521" s="158"/>
      <c r="I521" s="158"/>
      <c r="J521" s="158"/>
      <c r="K521" s="158"/>
      <c r="L521" s="158"/>
      <c r="M521" s="158"/>
      <c r="N521" s="157"/>
      <c r="O521" s="157"/>
      <c r="P521" s="157"/>
      <c r="Q521" s="157"/>
      <c r="R521" s="158"/>
      <c r="S521" s="158"/>
      <c r="T521" s="158"/>
      <c r="U521" s="158"/>
      <c r="V521" s="158"/>
      <c r="W521" s="158"/>
      <c r="X521" s="158"/>
      <c r="Y521" s="158"/>
      <c r="Z521" s="147"/>
      <c r="AA521" s="147"/>
      <c r="AB521" s="147"/>
      <c r="AC521" s="147"/>
      <c r="AD521" s="147"/>
      <c r="AE521" s="147"/>
      <c r="AF521" s="147"/>
      <c r="AG521" s="147" t="s">
        <v>119</v>
      </c>
      <c r="AH521" s="147">
        <v>0</v>
      </c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outlineLevel="3" x14ac:dyDescent="0.2">
      <c r="A522" s="154"/>
      <c r="B522" s="155"/>
      <c r="C522" s="186" t="s">
        <v>225</v>
      </c>
      <c r="D522" s="160"/>
      <c r="E522" s="161">
        <v>1.3440000000000001</v>
      </c>
      <c r="F522" s="158"/>
      <c r="G522" s="158"/>
      <c r="H522" s="158"/>
      <c r="I522" s="158"/>
      <c r="J522" s="158"/>
      <c r="K522" s="158"/>
      <c r="L522" s="158"/>
      <c r="M522" s="158"/>
      <c r="N522" s="157"/>
      <c r="O522" s="157"/>
      <c r="P522" s="157"/>
      <c r="Q522" s="157"/>
      <c r="R522" s="158"/>
      <c r="S522" s="158"/>
      <c r="T522" s="158"/>
      <c r="U522" s="158"/>
      <c r="V522" s="158"/>
      <c r="W522" s="158"/>
      <c r="X522" s="158"/>
      <c r="Y522" s="158"/>
      <c r="Z522" s="147"/>
      <c r="AA522" s="147"/>
      <c r="AB522" s="147"/>
      <c r="AC522" s="147"/>
      <c r="AD522" s="147"/>
      <c r="AE522" s="147"/>
      <c r="AF522" s="147"/>
      <c r="AG522" s="147" t="s">
        <v>119</v>
      </c>
      <c r="AH522" s="147">
        <v>0</v>
      </c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  <c r="BF522" s="147"/>
      <c r="BG522" s="147"/>
      <c r="BH522" s="147"/>
    </row>
    <row r="523" spans="1:60" outlineLevel="3" x14ac:dyDescent="0.2">
      <c r="A523" s="154"/>
      <c r="B523" s="155"/>
      <c r="C523" s="186" t="s">
        <v>226</v>
      </c>
      <c r="D523" s="160"/>
      <c r="E523" s="161">
        <v>1.3080000000000001</v>
      </c>
      <c r="F523" s="158"/>
      <c r="G523" s="158"/>
      <c r="H523" s="158"/>
      <c r="I523" s="158"/>
      <c r="J523" s="158"/>
      <c r="K523" s="158"/>
      <c r="L523" s="158"/>
      <c r="M523" s="158"/>
      <c r="N523" s="157"/>
      <c r="O523" s="157"/>
      <c r="P523" s="157"/>
      <c r="Q523" s="157"/>
      <c r="R523" s="158"/>
      <c r="S523" s="158"/>
      <c r="T523" s="158"/>
      <c r="U523" s="158"/>
      <c r="V523" s="158"/>
      <c r="W523" s="158"/>
      <c r="X523" s="158"/>
      <c r="Y523" s="158"/>
      <c r="Z523" s="147"/>
      <c r="AA523" s="147"/>
      <c r="AB523" s="147"/>
      <c r="AC523" s="147"/>
      <c r="AD523" s="147"/>
      <c r="AE523" s="147"/>
      <c r="AF523" s="147"/>
      <c r="AG523" s="147" t="s">
        <v>119</v>
      </c>
      <c r="AH523" s="147">
        <v>0</v>
      </c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3" x14ac:dyDescent="0.2">
      <c r="A524" s="154"/>
      <c r="B524" s="155"/>
      <c r="C524" s="186" t="s">
        <v>227</v>
      </c>
      <c r="D524" s="160"/>
      <c r="E524" s="161">
        <v>1.3080000000000001</v>
      </c>
      <c r="F524" s="158"/>
      <c r="G524" s="158"/>
      <c r="H524" s="158"/>
      <c r="I524" s="158"/>
      <c r="J524" s="158"/>
      <c r="K524" s="158"/>
      <c r="L524" s="158"/>
      <c r="M524" s="158"/>
      <c r="N524" s="157"/>
      <c r="O524" s="157"/>
      <c r="P524" s="157"/>
      <c r="Q524" s="157"/>
      <c r="R524" s="158"/>
      <c r="S524" s="158"/>
      <c r="T524" s="158"/>
      <c r="U524" s="158"/>
      <c r="V524" s="158"/>
      <c r="W524" s="158"/>
      <c r="X524" s="158"/>
      <c r="Y524" s="158"/>
      <c r="Z524" s="147"/>
      <c r="AA524" s="147"/>
      <c r="AB524" s="147"/>
      <c r="AC524" s="147"/>
      <c r="AD524" s="147"/>
      <c r="AE524" s="147"/>
      <c r="AF524" s="147"/>
      <c r="AG524" s="147" t="s">
        <v>119</v>
      </c>
      <c r="AH524" s="147">
        <v>0</v>
      </c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outlineLevel="3" x14ac:dyDescent="0.2">
      <c r="A525" s="154"/>
      <c r="B525" s="155"/>
      <c r="C525" s="186" t="s">
        <v>228</v>
      </c>
      <c r="D525" s="160"/>
      <c r="E525" s="161">
        <v>1.3080000000000001</v>
      </c>
      <c r="F525" s="158"/>
      <c r="G525" s="158"/>
      <c r="H525" s="158"/>
      <c r="I525" s="158"/>
      <c r="J525" s="158"/>
      <c r="K525" s="158"/>
      <c r="L525" s="158"/>
      <c r="M525" s="158"/>
      <c r="N525" s="157"/>
      <c r="O525" s="157"/>
      <c r="P525" s="157"/>
      <c r="Q525" s="157"/>
      <c r="R525" s="158"/>
      <c r="S525" s="158"/>
      <c r="T525" s="158"/>
      <c r="U525" s="158"/>
      <c r="V525" s="158"/>
      <c r="W525" s="158"/>
      <c r="X525" s="158"/>
      <c r="Y525" s="158"/>
      <c r="Z525" s="147"/>
      <c r="AA525" s="147"/>
      <c r="AB525" s="147"/>
      <c r="AC525" s="147"/>
      <c r="AD525" s="147"/>
      <c r="AE525" s="147"/>
      <c r="AF525" s="147"/>
      <c r="AG525" s="147" t="s">
        <v>119</v>
      </c>
      <c r="AH525" s="147">
        <v>0</v>
      </c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  <c r="BF525" s="147"/>
      <c r="BG525" s="147"/>
      <c r="BH525" s="147"/>
    </row>
    <row r="526" spans="1:60" outlineLevel="3" x14ac:dyDescent="0.2">
      <c r="A526" s="154"/>
      <c r="B526" s="155"/>
      <c r="C526" s="186" t="s">
        <v>229</v>
      </c>
      <c r="D526" s="160"/>
      <c r="E526" s="161">
        <v>1.1639999999999999</v>
      </c>
      <c r="F526" s="158"/>
      <c r="G526" s="158"/>
      <c r="H526" s="158"/>
      <c r="I526" s="158"/>
      <c r="J526" s="158"/>
      <c r="K526" s="158"/>
      <c r="L526" s="158"/>
      <c r="M526" s="158"/>
      <c r="N526" s="157"/>
      <c r="O526" s="157"/>
      <c r="P526" s="157"/>
      <c r="Q526" s="157"/>
      <c r="R526" s="158"/>
      <c r="S526" s="158"/>
      <c r="T526" s="158"/>
      <c r="U526" s="158"/>
      <c r="V526" s="158"/>
      <c r="W526" s="158"/>
      <c r="X526" s="158"/>
      <c r="Y526" s="158"/>
      <c r="Z526" s="147"/>
      <c r="AA526" s="147"/>
      <c r="AB526" s="147"/>
      <c r="AC526" s="147"/>
      <c r="AD526" s="147"/>
      <c r="AE526" s="147"/>
      <c r="AF526" s="147"/>
      <c r="AG526" s="147" t="s">
        <v>119</v>
      </c>
      <c r="AH526" s="147">
        <v>0</v>
      </c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3" x14ac:dyDescent="0.2">
      <c r="A527" s="154"/>
      <c r="B527" s="155"/>
      <c r="C527" s="186" t="s">
        <v>230</v>
      </c>
      <c r="D527" s="160"/>
      <c r="E527" s="161">
        <v>1.8</v>
      </c>
      <c r="F527" s="158"/>
      <c r="G527" s="158"/>
      <c r="H527" s="158"/>
      <c r="I527" s="158"/>
      <c r="J527" s="158"/>
      <c r="K527" s="158"/>
      <c r="L527" s="158"/>
      <c r="M527" s="158"/>
      <c r="N527" s="157"/>
      <c r="O527" s="157"/>
      <c r="P527" s="157"/>
      <c r="Q527" s="157"/>
      <c r="R527" s="158"/>
      <c r="S527" s="158"/>
      <c r="T527" s="158"/>
      <c r="U527" s="158"/>
      <c r="V527" s="158"/>
      <c r="W527" s="158"/>
      <c r="X527" s="158"/>
      <c r="Y527" s="158"/>
      <c r="Z527" s="147"/>
      <c r="AA527" s="147"/>
      <c r="AB527" s="147"/>
      <c r="AC527" s="147"/>
      <c r="AD527" s="147"/>
      <c r="AE527" s="147"/>
      <c r="AF527" s="147"/>
      <c r="AG527" s="147" t="s">
        <v>119</v>
      </c>
      <c r="AH527" s="147">
        <v>0</v>
      </c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outlineLevel="3" x14ac:dyDescent="0.2">
      <c r="A528" s="154"/>
      <c r="B528" s="155"/>
      <c r="C528" s="186" t="s">
        <v>231</v>
      </c>
      <c r="D528" s="160"/>
      <c r="E528" s="161">
        <v>1.8</v>
      </c>
      <c r="F528" s="158"/>
      <c r="G528" s="158"/>
      <c r="H528" s="158"/>
      <c r="I528" s="158"/>
      <c r="J528" s="158"/>
      <c r="K528" s="158"/>
      <c r="L528" s="158"/>
      <c r="M528" s="158"/>
      <c r="N528" s="157"/>
      <c r="O528" s="157"/>
      <c r="P528" s="157"/>
      <c r="Q528" s="157"/>
      <c r="R528" s="158"/>
      <c r="S528" s="158"/>
      <c r="T528" s="158"/>
      <c r="U528" s="158"/>
      <c r="V528" s="158"/>
      <c r="W528" s="158"/>
      <c r="X528" s="158"/>
      <c r="Y528" s="158"/>
      <c r="Z528" s="147"/>
      <c r="AA528" s="147"/>
      <c r="AB528" s="147"/>
      <c r="AC528" s="147"/>
      <c r="AD528" s="147"/>
      <c r="AE528" s="147"/>
      <c r="AF528" s="147"/>
      <c r="AG528" s="147" t="s">
        <v>119</v>
      </c>
      <c r="AH528" s="147">
        <v>0</v>
      </c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outlineLevel="3" x14ac:dyDescent="0.2">
      <c r="A529" s="154"/>
      <c r="B529" s="155"/>
      <c r="C529" s="186" t="s">
        <v>232</v>
      </c>
      <c r="D529" s="160"/>
      <c r="E529" s="161">
        <v>1.8</v>
      </c>
      <c r="F529" s="158"/>
      <c r="G529" s="158"/>
      <c r="H529" s="158"/>
      <c r="I529" s="158"/>
      <c r="J529" s="158"/>
      <c r="K529" s="158"/>
      <c r="L529" s="158"/>
      <c r="M529" s="158"/>
      <c r="N529" s="157"/>
      <c r="O529" s="157"/>
      <c r="P529" s="157"/>
      <c r="Q529" s="157"/>
      <c r="R529" s="158"/>
      <c r="S529" s="158"/>
      <c r="T529" s="158"/>
      <c r="U529" s="158"/>
      <c r="V529" s="158"/>
      <c r="W529" s="158"/>
      <c r="X529" s="158"/>
      <c r="Y529" s="158"/>
      <c r="Z529" s="147"/>
      <c r="AA529" s="147"/>
      <c r="AB529" s="147"/>
      <c r="AC529" s="147"/>
      <c r="AD529" s="147"/>
      <c r="AE529" s="147"/>
      <c r="AF529" s="147"/>
      <c r="AG529" s="147" t="s">
        <v>119</v>
      </c>
      <c r="AH529" s="147">
        <v>0</v>
      </c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3" x14ac:dyDescent="0.2">
      <c r="A530" s="154"/>
      <c r="B530" s="155"/>
      <c r="C530" s="186" t="s">
        <v>233</v>
      </c>
      <c r="D530" s="160"/>
      <c r="E530" s="161">
        <v>0.55200000000000005</v>
      </c>
      <c r="F530" s="158"/>
      <c r="G530" s="158"/>
      <c r="H530" s="158"/>
      <c r="I530" s="158"/>
      <c r="J530" s="158"/>
      <c r="K530" s="158"/>
      <c r="L530" s="158"/>
      <c r="M530" s="158"/>
      <c r="N530" s="157"/>
      <c r="O530" s="157"/>
      <c r="P530" s="157"/>
      <c r="Q530" s="157"/>
      <c r="R530" s="158"/>
      <c r="S530" s="158"/>
      <c r="T530" s="158"/>
      <c r="U530" s="158"/>
      <c r="V530" s="158"/>
      <c r="W530" s="158"/>
      <c r="X530" s="158"/>
      <c r="Y530" s="158"/>
      <c r="Z530" s="147"/>
      <c r="AA530" s="147"/>
      <c r="AB530" s="147"/>
      <c r="AC530" s="147"/>
      <c r="AD530" s="147"/>
      <c r="AE530" s="147"/>
      <c r="AF530" s="147"/>
      <c r="AG530" s="147" t="s">
        <v>119</v>
      </c>
      <c r="AH530" s="147">
        <v>0</v>
      </c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outlineLevel="3" x14ac:dyDescent="0.2">
      <c r="A531" s="154"/>
      <c r="B531" s="155"/>
      <c r="C531" s="186" t="s">
        <v>234</v>
      </c>
      <c r="D531" s="160"/>
      <c r="E531" s="161">
        <v>1.17</v>
      </c>
      <c r="F531" s="158"/>
      <c r="G531" s="158"/>
      <c r="H531" s="158"/>
      <c r="I531" s="158"/>
      <c r="J531" s="158"/>
      <c r="K531" s="158"/>
      <c r="L531" s="158"/>
      <c r="M531" s="158"/>
      <c r="N531" s="157"/>
      <c r="O531" s="157"/>
      <c r="P531" s="157"/>
      <c r="Q531" s="157"/>
      <c r="R531" s="158"/>
      <c r="S531" s="158"/>
      <c r="T531" s="158"/>
      <c r="U531" s="158"/>
      <c r="V531" s="158"/>
      <c r="W531" s="158"/>
      <c r="X531" s="158"/>
      <c r="Y531" s="158"/>
      <c r="Z531" s="147"/>
      <c r="AA531" s="147"/>
      <c r="AB531" s="147"/>
      <c r="AC531" s="147"/>
      <c r="AD531" s="147"/>
      <c r="AE531" s="147"/>
      <c r="AF531" s="147"/>
      <c r="AG531" s="147" t="s">
        <v>119</v>
      </c>
      <c r="AH531" s="147">
        <v>0</v>
      </c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3" x14ac:dyDescent="0.2">
      <c r="A532" s="154"/>
      <c r="B532" s="155"/>
      <c r="C532" s="186" t="s">
        <v>235</v>
      </c>
      <c r="D532" s="160"/>
      <c r="E532" s="161">
        <v>1.3080000000000001</v>
      </c>
      <c r="F532" s="158"/>
      <c r="G532" s="158"/>
      <c r="H532" s="158"/>
      <c r="I532" s="158"/>
      <c r="J532" s="158"/>
      <c r="K532" s="158"/>
      <c r="L532" s="158"/>
      <c r="M532" s="158"/>
      <c r="N532" s="157"/>
      <c r="O532" s="157"/>
      <c r="P532" s="157"/>
      <c r="Q532" s="157"/>
      <c r="R532" s="158"/>
      <c r="S532" s="158"/>
      <c r="T532" s="158"/>
      <c r="U532" s="158"/>
      <c r="V532" s="158"/>
      <c r="W532" s="158"/>
      <c r="X532" s="158"/>
      <c r="Y532" s="158"/>
      <c r="Z532" s="147"/>
      <c r="AA532" s="147"/>
      <c r="AB532" s="147"/>
      <c r="AC532" s="147"/>
      <c r="AD532" s="147"/>
      <c r="AE532" s="147"/>
      <c r="AF532" s="147"/>
      <c r="AG532" s="147" t="s">
        <v>119</v>
      </c>
      <c r="AH532" s="147">
        <v>0</v>
      </c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outlineLevel="3" x14ac:dyDescent="0.2">
      <c r="A533" s="154"/>
      <c r="B533" s="155"/>
      <c r="C533" s="186" t="s">
        <v>236</v>
      </c>
      <c r="D533" s="160"/>
      <c r="E533" s="161">
        <v>1.3080000000000001</v>
      </c>
      <c r="F533" s="158"/>
      <c r="G533" s="158"/>
      <c r="H533" s="158"/>
      <c r="I533" s="158"/>
      <c r="J533" s="158"/>
      <c r="K533" s="158"/>
      <c r="L533" s="158"/>
      <c r="M533" s="158"/>
      <c r="N533" s="157"/>
      <c r="O533" s="157"/>
      <c r="P533" s="157"/>
      <c r="Q533" s="157"/>
      <c r="R533" s="158"/>
      <c r="S533" s="158"/>
      <c r="T533" s="158"/>
      <c r="U533" s="158"/>
      <c r="V533" s="158"/>
      <c r="W533" s="158"/>
      <c r="X533" s="158"/>
      <c r="Y533" s="158"/>
      <c r="Z533" s="147"/>
      <c r="AA533" s="147"/>
      <c r="AB533" s="147"/>
      <c r="AC533" s="147"/>
      <c r="AD533" s="147"/>
      <c r="AE533" s="147"/>
      <c r="AF533" s="147"/>
      <c r="AG533" s="147" t="s">
        <v>119</v>
      </c>
      <c r="AH533" s="147">
        <v>0</v>
      </c>
      <c r="AI533" s="147"/>
      <c r="AJ533" s="147"/>
      <c r="AK533" s="147"/>
      <c r="AL533" s="147"/>
      <c r="AM533" s="147"/>
      <c r="AN533" s="147"/>
      <c r="AO533" s="147"/>
      <c r="AP533" s="147"/>
      <c r="AQ533" s="147"/>
      <c r="AR533" s="147"/>
      <c r="AS533" s="147"/>
      <c r="AT533" s="147"/>
      <c r="AU533" s="147"/>
      <c r="AV533" s="147"/>
      <c r="AW533" s="147"/>
      <c r="AX533" s="147"/>
      <c r="AY533" s="147"/>
      <c r="AZ533" s="147"/>
      <c r="BA533" s="147"/>
      <c r="BB533" s="147"/>
      <c r="BC533" s="147"/>
      <c r="BD533" s="147"/>
      <c r="BE533" s="147"/>
      <c r="BF533" s="147"/>
      <c r="BG533" s="147"/>
      <c r="BH533" s="147"/>
    </row>
    <row r="534" spans="1:60" outlineLevel="3" x14ac:dyDescent="0.2">
      <c r="A534" s="154"/>
      <c r="B534" s="155"/>
      <c r="C534" s="186" t="s">
        <v>237</v>
      </c>
      <c r="D534" s="160"/>
      <c r="E534" s="161">
        <v>1.3080000000000001</v>
      </c>
      <c r="F534" s="158"/>
      <c r="G534" s="158"/>
      <c r="H534" s="158"/>
      <c r="I534" s="158"/>
      <c r="J534" s="158"/>
      <c r="K534" s="158"/>
      <c r="L534" s="158"/>
      <c r="M534" s="158"/>
      <c r="N534" s="157"/>
      <c r="O534" s="157"/>
      <c r="P534" s="157"/>
      <c r="Q534" s="157"/>
      <c r="R534" s="158"/>
      <c r="S534" s="158"/>
      <c r="T534" s="158"/>
      <c r="U534" s="158"/>
      <c r="V534" s="158"/>
      <c r="W534" s="158"/>
      <c r="X534" s="158"/>
      <c r="Y534" s="158"/>
      <c r="Z534" s="147"/>
      <c r="AA534" s="147"/>
      <c r="AB534" s="147"/>
      <c r="AC534" s="147"/>
      <c r="AD534" s="147"/>
      <c r="AE534" s="147"/>
      <c r="AF534" s="147"/>
      <c r="AG534" s="147" t="s">
        <v>119</v>
      </c>
      <c r="AH534" s="147">
        <v>0</v>
      </c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outlineLevel="3" x14ac:dyDescent="0.2">
      <c r="A535" s="154"/>
      <c r="B535" s="155"/>
      <c r="C535" s="186" t="s">
        <v>238</v>
      </c>
      <c r="D535" s="160"/>
      <c r="E535" s="161">
        <v>1.3080000000000001</v>
      </c>
      <c r="F535" s="158"/>
      <c r="G535" s="158"/>
      <c r="H535" s="158"/>
      <c r="I535" s="158"/>
      <c r="J535" s="158"/>
      <c r="K535" s="158"/>
      <c r="L535" s="158"/>
      <c r="M535" s="158"/>
      <c r="N535" s="157"/>
      <c r="O535" s="157"/>
      <c r="P535" s="157"/>
      <c r="Q535" s="157"/>
      <c r="R535" s="158"/>
      <c r="S535" s="158"/>
      <c r="T535" s="158"/>
      <c r="U535" s="158"/>
      <c r="V535" s="158"/>
      <c r="W535" s="158"/>
      <c r="X535" s="158"/>
      <c r="Y535" s="158"/>
      <c r="Z535" s="147"/>
      <c r="AA535" s="147"/>
      <c r="AB535" s="147"/>
      <c r="AC535" s="147"/>
      <c r="AD535" s="147"/>
      <c r="AE535" s="147"/>
      <c r="AF535" s="147"/>
      <c r="AG535" s="147" t="s">
        <v>119</v>
      </c>
      <c r="AH535" s="147">
        <v>0</v>
      </c>
      <c r="AI535" s="147"/>
      <c r="AJ535" s="147"/>
      <c r="AK535" s="147"/>
      <c r="AL535" s="147"/>
      <c r="AM535" s="147"/>
      <c r="AN535" s="147"/>
      <c r="AO535" s="147"/>
      <c r="AP535" s="147"/>
      <c r="AQ535" s="147"/>
      <c r="AR535" s="147"/>
      <c r="AS535" s="147"/>
      <c r="AT535" s="147"/>
      <c r="AU535" s="147"/>
      <c r="AV535" s="147"/>
      <c r="AW535" s="147"/>
      <c r="AX535" s="147"/>
      <c r="AY535" s="147"/>
      <c r="AZ535" s="147"/>
      <c r="BA535" s="147"/>
      <c r="BB535" s="147"/>
      <c r="BC535" s="147"/>
      <c r="BD535" s="147"/>
      <c r="BE535" s="147"/>
      <c r="BF535" s="147"/>
      <c r="BG535" s="147"/>
      <c r="BH535" s="147"/>
    </row>
    <row r="536" spans="1:60" outlineLevel="3" x14ac:dyDescent="0.2">
      <c r="A536" s="154"/>
      <c r="B536" s="155"/>
      <c r="C536" s="186" t="s">
        <v>239</v>
      </c>
      <c r="D536" s="160"/>
      <c r="E536" s="161">
        <v>1.3080000000000001</v>
      </c>
      <c r="F536" s="158"/>
      <c r="G536" s="158"/>
      <c r="H536" s="158"/>
      <c r="I536" s="158"/>
      <c r="J536" s="158"/>
      <c r="K536" s="158"/>
      <c r="L536" s="158"/>
      <c r="M536" s="158"/>
      <c r="N536" s="157"/>
      <c r="O536" s="157"/>
      <c r="P536" s="157"/>
      <c r="Q536" s="157"/>
      <c r="R536" s="158"/>
      <c r="S536" s="158"/>
      <c r="T536" s="158"/>
      <c r="U536" s="158"/>
      <c r="V536" s="158"/>
      <c r="W536" s="158"/>
      <c r="X536" s="158"/>
      <c r="Y536" s="158"/>
      <c r="Z536" s="147"/>
      <c r="AA536" s="147"/>
      <c r="AB536" s="147"/>
      <c r="AC536" s="147"/>
      <c r="AD536" s="147"/>
      <c r="AE536" s="147"/>
      <c r="AF536" s="147"/>
      <c r="AG536" s="147" t="s">
        <v>119</v>
      </c>
      <c r="AH536" s="147">
        <v>0</v>
      </c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outlineLevel="3" x14ac:dyDescent="0.2">
      <c r="A537" s="154"/>
      <c r="B537" s="155"/>
      <c r="C537" s="186" t="s">
        <v>240</v>
      </c>
      <c r="D537" s="160"/>
      <c r="E537" s="161">
        <v>1.3080000000000001</v>
      </c>
      <c r="F537" s="158"/>
      <c r="G537" s="158"/>
      <c r="H537" s="158"/>
      <c r="I537" s="158"/>
      <c r="J537" s="158"/>
      <c r="K537" s="158"/>
      <c r="L537" s="158"/>
      <c r="M537" s="158"/>
      <c r="N537" s="157"/>
      <c r="O537" s="157"/>
      <c r="P537" s="157"/>
      <c r="Q537" s="157"/>
      <c r="R537" s="158"/>
      <c r="S537" s="158"/>
      <c r="T537" s="158"/>
      <c r="U537" s="158"/>
      <c r="V537" s="158"/>
      <c r="W537" s="158"/>
      <c r="X537" s="158"/>
      <c r="Y537" s="158"/>
      <c r="Z537" s="147"/>
      <c r="AA537" s="147"/>
      <c r="AB537" s="147"/>
      <c r="AC537" s="147"/>
      <c r="AD537" s="147"/>
      <c r="AE537" s="147"/>
      <c r="AF537" s="147"/>
      <c r="AG537" s="147" t="s">
        <v>119</v>
      </c>
      <c r="AH537" s="147">
        <v>0</v>
      </c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outlineLevel="3" x14ac:dyDescent="0.2">
      <c r="A538" s="154"/>
      <c r="B538" s="155"/>
      <c r="C538" s="186" t="s">
        <v>241</v>
      </c>
      <c r="D538" s="160"/>
      <c r="E538" s="161">
        <v>1.3080000000000001</v>
      </c>
      <c r="F538" s="158"/>
      <c r="G538" s="158"/>
      <c r="H538" s="158"/>
      <c r="I538" s="158"/>
      <c r="J538" s="158"/>
      <c r="K538" s="158"/>
      <c r="L538" s="158"/>
      <c r="M538" s="158"/>
      <c r="N538" s="157"/>
      <c r="O538" s="157"/>
      <c r="P538" s="157"/>
      <c r="Q538" s="157"/>
      <c r="R538" s="158"/>
      <c r="S538" s="158"/>
      <c r="T538" s="158"/>
      <c r="U538" s="158"/>
      <c r="V538" s="158"/>
      <c r="W538" s="158"/>
      <c r="X538" s="158"/>
      <c r="Y538" s="158"/>
      <c r="Z538" s="147"/>
      <c r="AA538" s="147"/>
      <c r="AB538" s="147"/>
      <c r="AC538" s="147"/>
      <c r="AD538" s="147"/>
      <c r="AE538" s="147"/>
      <c r="AF538" s="147"/>
      <c r="AG538" s="147" t="s">
        <v>119</v>
      </c>
      <c r="AH538" s="147">
        <v>0</v>
      </c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  <c r="BF538" s="147"/>
      <c r="BG538" s="147"/>
      <c r="BH538" s="147"/>
    </row>
    <row r="539" spans="1:60" outlineLevel="3" x14ac:dyDescent="0.2">
      <c r="A539" s="154"/>
      <c r="B539" s="155"/>
      <c r="C539" s="186" t="s">
        <v>242</v>
      </c>
      <c r="D539" s="160"/>
      <c r="E539" s="161">
        <v>1.3080000000000001</v>
      </c>
      <c r="F539" s="158"/>
      <c r="G539" s="158"/>
      <c r="H539" s="158"/>
      <c r="I539" s="158"/>
      <c r="J539" s="158"/>
      <c r="K539" s="158"/>
      <c r="L539" s="158"/>
      <c r="M539" s="158"/>
      <c r="N539" s="157"/>
      <c r="O539" s="157"/>
      <c r="P539" s="157"/>
      <c r="Q539" s="157"/>
      <c r="R539" s="158"/>
      <c r="S539" s="158"/>
      <c r="T539" s="158"/>
      <c r="U539" s="158"/>
      <c r="V539" s="158"/>
      <c r="W539" s="158"/>
      <c r="X539" s="158"/>
      <c r="Y539" s="158"/>
      <c r="Z539" s="147"/>
      <c r="AA539" s="147"/>
      <c r="AB539" s="147"/>
      <c r="AC539" s="147"/>
      <c r="AD539" s="147"/>
      <c r="AE539" s="147"/>
      <c r="AF539" s="147"/>
      <c r="AG539" s="147" t="s">
        <v>119</v>
      </c>
      <c r="AH539" s="147">
        <v>0</v>
      </c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  <c r="BF539" s="147"/>
      <c r="BG539" s="147"/>
      <c r="BH539" s="147"/>
    </row>
    <row r="540" spans="1:60" outlineLevel="3" x14ac:dyDescent="0.2">
      <c r="A540" s="154"/>
      <c r="B540" s="155"/>
      <c r="C540" s="186" t="s">
        <v>243</v>
      </c>
      <c r="D540" s="160"/>
      <c r="E540" s="161">
        <v>1.3080000000000001</v>
      </c>
      <c r="F540" s="158"/>
      <c r="G540" s="158"/>
      <c r="H540" s="158"/>
      <c r="I540" s="158"/>
      <c r="J540" s="158"/>
      <c r="K540" s="158"/>
      <c r="L540" s="158"/>
      <c r="M540" s="158"/>
      <c r="N540" s="157"/>
      <c r="O540" s="157"/>
      <c r="P540" s="157"/>
      <c r="Q540" s="157"/>
      <c r="R540" s="158"/>
      <c r="S540" s="158"/>
      <c r="T540" s="158"/>
      <c r="U540" s="158"/>
      <c r="V540" s="158"/>
      <c r="W540" s="158"/>
      <c r="X540" s="158"/>
      <c r="Y540" s="158"/>
      <c r="Z540" s="147"/>
      <c r="AA540" s="147"/>
      <c r="AB540" s="147"/>
      <c r="AC540" s="147"/>
      <c r="AD540" s="147"/>
      <c r="AE540" s="147"/>
      <c r="AF540" s="147"/>
      <c r="AG540" s="147" t="s">
        <v>119</v>
      </c>
      <c r="AH540" s="147">
        <v>0</v>
      </c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3" x14ac:dyDescent="0.2">
      <c r="A541" s="154"/>
      <c r="B541" s="155"/>
      <c r="C541" s="186" t="s">
        <v>244</v>
      </c>
      <c r="D541" s="160"/>
      <c r="E541" s="161">
        <v>1.248</v>
      </c>
      <c r="F541" s="158"/>
      <c r="G541" s="158"/>
      <c r="H541" s="158"/>
      <c r="I541" s="158"/>
      <c r="J541" s="158"/>
      <c r="K541" s="158"/>
      <c r="L541" s="158"/>
      <c r="M541" s="158"/>
      <c r="N541" s="157"/>
      <c r="O541" s="157"/>
      <c r="P541" s="157"/>
      <c r="Q541" s="157"/>
      <c r="R541" s="158"/>
      <c r="S541" s="158"/>
      <c r="T541" s="158"/>
      <c r="U541" s="158"/>
      <c r="V541" s="158"/>
      <c r="W541" s="158"/>
      <c r="X541" s="158"/>
      <c r="Y541" s="158"/>
      <c r="Z541" s="147"/>
      <c r="AA541" s="147"/>
      <c r="AB541" s="147"/>
      <c r="AC541" s="147"/>
      <c r="AD541" s="147"/>
      <c r="AE541" s="147"/>
      <c r="AF541" s="147"/>
      <c r="AG541" s="147" t="s">
        <v>119</v>
      </c>
      <c r="AH541" s="147">
        <v>0</v>
      </c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outlineLevel="3" x14ac:dyDescent="0.2">
      <c r="A542" s="154"/>
      <c r="B542" s="155"/>
      <c r="C542" s="186" t="s">
        <v>245</v>
      </c>
      <c r="D542" s="160"/>
      <c r="E542" s="161">
        <v>1.248</v>
      </c>
      <c r="F542" s="158"/>
      <c r="G542" s="158"/>
      <c r="H542" s="158"/>
      <c r="I542" s="158"/>
      <c r="J542" s="158"/>
      <c r="K542" s="158"/>
      <c r="L542" s="158"/>
      <c r="M542" s="158"/>
      <c r="N542" s="157"/>
      <c r="O542" s="157"/>
      <c r="P542" s="157"/>
      <c r="Q542" s="157"/>
      <c r="R542" s="158"/>
      <c r="S542" s="158"/>
      <c r="T542" s="158"/>
      <c r="U542" s="158"/>
      <c r="V542" s="158"/>
      <c r="W542" s="158"/>
      <c r="X542" s="158"/>
      <c r="Y542" s="158"/>
      <c r="Z542" s="147"/>
      <c r="AA542" s="147"/>
      <c r="AB542" s="147"/>
      <c r="AC542" s="147"/>
      <c r="AD542" s="147"/>
      <c r="AE542" s="147"/>
      <c r="AF542" s="147"/>
      <c r="AG542" s="147" t="s">
        <v>119</v>
      </c>
      <c r="AH542" s="147">
        <v>0</v>
      </c>
      <c r="AI542" s="147"/>
      <c r="AJ542" s="147"/>
      <c r="AK542" s="147"/>
      <c r="AL542" s="147"/>
      <c r="AM542" s="147"/>
      <c r="AN542" s="147"/>
      <c r="AO542" s="147"/>
      <c r="AP542" s="147"/>
      <c r="AQ542" s="147"/>
      <c r="AR542" s="147"/>
      <c r="AS542" s="147"/>
      <c r="AT542" s="147"/>
      <c r="AU542" s="147"/>
      <c r="AV542" s="147"/>
      <c r="AW542" s="147"/>
      <c r="AX542" s="147"/>
      <c r="AY542" s="147"/>
      <c r="AZ542" s="147"/>
      <c r="BA542" s="147"/>
      <c r="BB542" s="147"/>
      <c r="BC542" s="147"/>
      <c r="BD542" s="147"/>
      <c r="BE542" s="147"/>
      <c r="BF542" s="147"/>
      <c r="BG542" s="147"/>
      <c r="BH542" s="147"/>
    </row>
    <row r="543" spans="1:60" outlineLevel="3" x14ac:dyDescent="0.2">
      <c r="A543" s="154"/>
      <c r="B543" s="155"/>
      <c r="C543" s="186" t="s">
        <v>246</v>
      </c>
      <c r="D543" s="160"/>
      <c r="E543" s="161">
        <v>1.0980000000000001</v>
      </c>
      <c r="F543" s="158"/>
      <c r="G543" s="158"/>
      <c r="H543" s="158"/>
      <c r="I543" s="158"/>
      <c r="J543" s="158"/>
      <c r="K543" s="158"/>
      <c r="L543" s="158"/>
      <c r="M543" s="158"/>
      <c r="N543" s="157"/>
      <c r="O543" s="157"/>
      <c r="P543" s="157"/>
      <c r="Q543" s="157"/>
      <c r="R543" s="158"/>
      <c r="S543" s="158"/>
      <c r="T543" s="158"/>
      <c r="U543" s="158"/>
      <c r="V543" s="158"/>
      <c r="W543" s="158"/>
      <c r="X543" s="158"/>
      <c r="Y543" s="158"/>
      <c r="Z543" s="147"/>
      <c r="AA543" s="147"/>
      <c r="AB543" s="147"/>
      <c r="AC543" s="147"/>
      <c r="AD543" s="147"/>
      <c r="AE543" s="147"/>
      <c r="AF543" s="147"/>
      <c r="AG543" s="147" t="s">
        <v>119</v>
      </c>
      <c r="AH543" s="147">
        <v>0</v>
      </c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3" x14ac:dyDescent="0.2">
      <c r="A544" s="154"/>
      <c r="B544" s="155"/>
      <c r="C544" s="186" t="s">
        <v>247</v>
      </c>
      <c r="D544" s="160"/>
      <c r="E544" s="161">
        <v>1.0980000000000001</v>
      </c>
      <c r="F544" s="158"/>
      <c r="G544" s="158"/>
      <c r="H544" s="158"/>
      <c r="I544" s="158"/>
      <c r="J544" s="158"/>
      <c r="K544" s="158"/>
      <c r="L544" s="158"/>
      <c r="M544" s="158"/>
      <c r="N544" s="157"/>
      <c r="O544" s="157"/>
      <c r="P544" s="157"/>
      <c r="Q544" s="157"/>
      <c r="R544" s="158"/>
      <c r="S544" s="158"/>
      <c r="T544" s="158"/>
      <c r="U544" s="158"/>
      <c r="V544" s="158"/>
      <c r="W544" s="158"/>
      <c r="X544" s="158"/>
      <c r="Y544" s="158"/>
      <c r="Z544" s="147"/>
      <c r="AA544" s="147"/>
      <c r="AB544" s="147"/>
      <c r="AC544" s="147"/>
      <c r="AD544" s="147"/>
      <c r="AE544" s="147"/>
      <c r="AF544" s="147"/>
      <c r="AG544" s="147" t="s">
        <v>119</v>
      </c>
      <c r="AH544" s="147">
        <v>0</v>
      </c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3" x14ac:dyDescent="0.2">
      <c r="A545" s="154"/>
      <c r="B545" s="155"/>
      <c r="C545" s="186" t="s">
        <v>248</v>
      </c>
      <c r="D545" s="160"/>
      <c r="E545" s="161">
        <v>1.248</v>
      </c>
      <c r="F545" s="158"/>
      <c r="G545" s="158"/>
      <c r="H545" s="158"/>
      <c r="I545" s="158"/>
      <c r="J545" s="158"/>
      <c r="K545" s="158"/>
      <c r="L545" s="158"/>
      <c r="M545" s="158"/>
      <c r="N545" s="157"/>
      <c r="O545" s="157"/>
      <c r="P545" s="157"/>
      <c r="Q545" s="157"/>
      <c r="R545" s="158"/>
      <c r="S545" s="158"/>
      <c r="T545" s="158"/>
      <c r="U545" s="158"/>
      <c r="V545" s="158"/>
      <c r="W545" s="158"/>
      <c r="X545" s="158"/>
      <c r="Y545" s="158"/>
      <c r="Z545" s="147"/>
      <c r="AA545" s="147"/>
      <c r="AB545" s="147"/>
      <c r="AC545" s="147"/>
      <c r="AD545" s="147"/>
      <c r="AE545" s="147"/>
      <c r="AF545" s="147"/>
      <c r="AG545" s="147" t="s">
        <v>119</v>
      </c>
      <c r="AH545" s="147">
        <v>0</v>
      </c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outlineLevel="3" x14ac:dyDescent="0.2">
      <c r="A546" s="154"/>
      <c r="B546" s="155"/>
      <c r="C546" s="186" t="s">
        <v>249</v>
      </c>
      <c r="D546" s="160"/>
      <c r="E546" s="161">
        <v>1.248</v>
      </c>
      <c r="F546" s="158"/>
      <c r="G546" s="158"/>
      <c r="H546" s="158"/>
      <c r="I546" s="158"/>
      <c r="J546" s="158"/>
      <c r="K546" s="158"/>
      <c r="L546" s="158"/>
      <c r="M546" s="158"/>
      <c r="N546" s="157"/>
      <c r="O546" s="157"/>
      <c r="P546" s="157"/>
      <c r="Q546" s="157"/>
      <c r="R546" s="158"/>
      <c r="S546" s="158"/>
      <c r="T546" s="158"/>
      <c r="U546" s="158"/>
      <c r="V546" s="158"/>
      <c r="W546" s="158"/>
      <c r="X546" s="158"/>
      <c r="Y546" s="158"/>
      <c r="Z546" s="147"/>
      <c r="AA546" s="147"/>
      <c r="AB546" s="147"/>
      <c r="AC546" s="147"/>
      <c r="AD546" s="147"/>
      <c r="AE546" s="147"/>
      <c r="AF546" s="147"/>
      <c r="AG546" s="147" t="s">
        <v>119</v>
      </c>
      <c r="AH546" s="147">
        <v>0</v>
      </c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3" x14ac:dyDescent="0.2">
      <c r="A547" s="154"/>
      <c r="B547" s="155"/>
      <c r="C547" s="186" t="s">
        <v>250</v>
      </c>
      <c r="D547" s="160"/>
      <c r="E547" s="161">
        <v>1.248</v>
      </c>
      <c r="F547" s="158"/>
      <c r="G547" s="158"/>
      <c r="H547" s="158"/>
      <c r="I547" s="158"/>
      <c r="J547" s="158"/>
      <c r="K547" s="158"/>
      <c r="L547" s="158"/>
      <c r="M547" s="158"/>
      <c r="N547" s="157"/>
      <c r="O547" s="157"/>
      <c r="P547" s="157"/>
      <c r="Q547" s="157"/>
      <c r="R547" s="158"/>
      <c r="S547" s="158"/>
      <c r="T547" s="158"/>
      <c r="U547" s="158"/>
      <c r="V547" s="158"/>
      <c r="W547" s="158"/>
      <c r="X547" s="158"/>
      <c r="Y547" s="158"/>
      <c r="Z547" s="147"/>
      <c r="AA547" s="147"/>
      <c r="AB547" s="147"/>
      <c r="AC547" s="147"/>
      <c r="AD547" s="147"/>
      <c r="AE547" s="147"/>
      <c r="AF547" s="147"/>
      <c r="AG547" s="147" t="s">
        <v>119</v>
      </c>
      <c r="AH547" s="147">
        <v>0</v>
      </c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3" x14ac:dyDescent="0.2">
      <c r="A548" s="154"/>
      <c r="B548" s="155"/>
      <c r="C548" s="186" t="s">
        <v>251</v>
      </c>
      <c r="D548" s="160"/>
      <c r="E548" s="161">
        <v>0.79500000000000004</v>
      </c>
      <c r="F548" s="158"/>
      <c r="G548" s="158"/>
      <c r="H548" s="158"/>
      <c r="I548" s="158"/>
      <c r="J548" s="158"/>
      <c r="K548" s="158"/>
      <c r="L548" s="158"/>
      <c r="M548" s="158"/>
      <c r="N548" s="157"/>
      <c r="O548" s="157"/>
      <c r="P548" s="157"/>
      <c r="Q548" s="157"/>
      <c r="R548" s="158"/>
      <c r="S548" s="158"/>
      <c r="T548" s="158"/>
      <c r="U548" s="158"/>
      <c r="V548" s="158"/>
      <c r="W548" s="158"/>
      <c r="X548" s="158"/>
      <c r="Y548" s="158"/>
      <c r="Z548" s="147"/>
      <c r="AA548" s="147"/>
      <c r="AB548" s="147"/>
      <c r="AC548" s="147"/>
      <c r="AD548" s="147"/>
      <c r="AE548" s="147"/>
      <c r="AF548" s="147"/>
      <c r="AG548" s="147" t="s">
        <v>119</v>
      </c>
      <c r="AH548" s="147">
        <v>0</v>
      </c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outlineLevel="3" x14ac:dyDescent="0.2">
      <c r="A549" s="154"/>
      <c r="B549" s="155"/>
      <c r="C549" s="186" t="s">
        <v>252</v>
      </c>
      <c r="D549" s="160"/>
      <c r="E549" s="161">
        <v>1.194</v>
      </c>
      <c r="F549" s="158"/>
      <c r="G549" s="158"/>
      <c r="H549" s="158"/>
      <c r="I549" s="158"/>
      <c r="J549" s="158"/>
      <c r="K549" s="158"/>
      <c r="L549" s="158"/>
      <c r="M549" s="158"/>
      <c r="N549" s="157"/>
      <c r="O549" s="157"/>
      <c r="P549" s="157"/>
      <c r="Q549" s="157"/>
      <c r="R549" s="158"/>
      <c r="S549" s="158"/>
      <c r="T549" s="158"/>
      <c r="U549" s="158"/>
      <c r="V549" s="158"/>
      <c r="W549" s="158"/>
      <c r="X549" s="158"/>
      <c r="Y549" s="158"/>
      <c r="Z549" s="147"/>
      <c r="AA549" s="147"/>
      <c r="AB549" s="147"/>
      <c r="AC549" s="147"/>
      <c r="AD549" s="147"/>
      <c r="AE549" s="147"/>
      <c r="AF549" s="147"/>
      <c r="AG549" s="147" t="s">
        <v>119</v>
      </c>
      <c r="AH549" s="147">
        <v>0</v>
      </c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3" x14ac:dyDescent="0.2">
      <c r="A550" s="154"/>
      <c r="B550" s="155"/>
      <c r="C550" s="186" t="s">
        <v>253</v>
      </c>
      <c r="D550" s="160"/>
      <c r="E550" s="161">
        <v>0.79500000000000004</v>
      </c>
      <c r="F550" s="158"/>
      <c r="G550" s="158"/>
      <c r="H550" s="158"/>
      <c r="I550" s="158"/>
      <c r="J550" s="158"/>
      <c r="K550" s="158"/>
      <c r="L550" s="158"/>
      <c r="M550" s="158"/>
      <c r="N550" s="157"/>
      <c r="O550" s="157"/>
      <c r="P550" s="157"/>
      <c r="Q550" s="157"/>
      <c r="R550" s="158"/>
      <c r="S550" s="158"/>
      <c r="T550" s="158"/>
      <c r="U550" s="158"/>
      <c r="V550" s="158"/>
      <c r="W550" s="158"/>
      <c r="X550" s="158"/>
      <c r="Y550" s="158"/>
      <c r="Z550" s="147"/>
      <c r="AA550" s="147"/>
      <c r="AB550" s="147"/>
      <c r="AC550" s="147"/>
      <c r="AD550" s="147"/>
      <c r="AE550" s="147"/>
      <c r="AF550" s="147"/>
      <c r="AG550" s="147" t="s">
        <v>119</v>
      </c>
      <c r="AH550" s="147">
        <v>0</v>
      </c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3" x14ac:dyDescent="0.2">
      <c r="A551" s="154"/>
      <c r="B551" s="155"/>
      <c r="C551" s="186" t="s">
        <v>254</v>
      </c>
      <c r="D551" s="160"/>
      <c r="E551" s="161">
        <v>0.79500000000000004</v>
      </c>
      <c r="F551" s="158"/>
      <c r="G551" s="158"/>
      <c r="H551" s="158"/>
      <c r="I551" s="158"/>
      <c r="J551" s="158"/>
      <c r="K551" s="158"/>
      <c r="L551" s="158"/>
      <c r="M551" s="158"/>
      <c r="N551" s="157"/>
      <c r="O551" s="157"/>
      <c r="P551" s="157"/>
      <c r="Q551" s="157"/>
      <c r="R551" s="158"/>
      <c r="S551" s="158"/>
      <c r="T551" s="158"/>
      <c r="U551" s="158"/>
      <c r="V551" s="158"/>
      <c r="W551" s="158"/>
      <c r="X551" s="158"/>
      <c r="Y551" s="158"/>
      <c r="Z551" s="147"/>
      <c r="AA551" s="147"/>
      <c r="AB551" s="147"/>
      <c r="AC551" s="147"/>
      <c r="AD551" s="147"/>
      <c r="AE551" s="147"/>
      <c r="AF551" s="147"/>
      <c r="AG551" s="147" t="s">
        <v>119</v>
      </c>
      <c r="AH551" s="147">
        <v>0</v>
      </c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3" x14ac:dyDescent="0.2">
      <c r="A552" s="154"/>
      <c r="B552" s="155"/>
      <c r="C552" s="186" t="s">
        <v>255</v>
      </c>
      <c r="D552" s="160"/>
      <c r="E552" s="161">
        <v>0.79500000000000004</v>
      </c>
      <c r="F552" s="158"/>
      <c r="G552" s="158"/>
      <c r="H552" s="158"/>
      <c r="I552" s="158"/>
      <c r="J552" s="158"/>
      <c r="K552" s="158"/>
      <c r="L552" s="158"/>
      <c r="M552" s="158"/>
      <c r="N552" s="157"/>
      <c r="O552" s="157"/>
      <c r="P552" s="157"/>
      <c r="Q552" s="157"/>
      <c r="R552" s="158"/>
      <c r="S552" s="158"/>
      <c r="T552" s="158"/>
      <c r="U552" s="158"/>
      <c r="V552" s="158"/>
      <c r="W552" s="158"/>
      <c r="X552" s="158"/>
      <c r="Y552" s="158"/>
      <c r="Z552" s="147"/>
      <c r="AA552" s="147"/>
      <c r="AB552" s="147"/>
      <c r="AC552" s="147"/>
      <c r="AD552" s="147"/>
      <c r="AE552" s="147"/>
      <c r="AF552" s="147"/>
      <c r="AG552" s="147" t="s">
        <v>119</v>
      </c>
      <c r="AH552" s="147">
        <v>0</v>
      </c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outlineLevel="3" x14ac:dyDescent="0.2">
      <c r="A553" s="154"/>
      <c r="B553" s="155"/>
      <c r="C553" s="186" t="s">
        <v>256</v>
      </c>
      <c r="D553" s="160"/>
      <c r="E553" s="161">
        <v>0.79500000000000004</v>
      </c>
      <c r="F553" s="158"/>
      <c r="G553" s="158"/>
      <c r="H553" s="158"/>
      <c r="I553" s="158"/>
      <c r="J553" s="158"/>
      <c r="K553" s="158"/>
      <c r="L553" s="158"/>
      <c r="M553" s="158"/>
      <c r="N553" s="157"/>
      <c r="O553" s="157"/>
      <c r="P553" s="157"/>
      <c r="Q553" s="157"/>
      <c r="R553" s="158"/>
      <c r="S553" s="158"/>
      <c r="T553" s="158"/>
      <c r="U553" s="158"/>
      <c r="V553" s="158"/>
      <c r="W553" s="158"/>
      <c r="X553" s="158"/>
      <c r="Y553" s="158"/>
      <c r="Z553" s="147"/>
      <c r="AA553" s="147"/>
      <c r="AB553" s="147"/>
      <c r="AC553" s="147"/>
      <c r="AD553" s="147"/>
      <c r="AE553" s="147"/>
      <c r="AF553" s="147"/>
      <c r="AG553" s="147" t="s">
        <v>119</v>
      </c>
      <c r="AH553" s="147">
        <v>0</v>
      </c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3" x14ac:dyDescent="0.2">
      <c r="A554" s="154"/>
      <c r="B554" s="155"/>
      <c r="C554" s="186" t="s">
        <v>257</v>
      </c>
      <c r="D554" s="160"/>
      <c r="E554" s="161">
        <v>0.79500000000000004</v>
      </c>
      <c r="F554" s="158"/>
      <c r="G554" s="158"/>
      <c r="H554" s="158"/>
      <c r="I554" s="158"/>
      <c r="J554" s="158"/>
      <c r="K554" s="158"/>
      <c r="L554" s="158"/>
      <c r="M554" s="158"/>
      <c r="N554" s="157"/>
      <c r="O554" s="157"/>
      <c r="P554" s="157"/>
      <c r="Q554" s="157"/>
      <c r="R554" s="158"/>
      <c r="S554" s="158"/>
      <c r="T554" s="158"/>
      <c r="U554" s="158"/>
      <c r="V554" s="158"/>
      <c r="W554" s="158"/>
      <c r="X554" s="158"/>
      <c r="Y554" s="158"/>
      <c r="Z554" s="147"/>
      <c r="AA554" s="147"/>
      <c r="AB554" s="147"/>
      <c r="AC554" s="147"/>
      <c r="AD554" s="147"/>
      <c r="AE554" s="147"/>
      <c r="AF554" s="147"/>
      <c r="AG554" s="147" t="s">
        <v>119</v>
      </c>
      <c r="AH554" s="147">
        <v>0</v>
      </c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3" x14ac:dyDescent="0.2">
      <c r="A555" s="154"/>
      <c r="B555" s="155"/>
      <c r="C555" s="186" t="s">
        <v>258</v>
      </c>
      <c r="D555" s="160"/>
      <c r="E555" s="161">
        <v>0.79500000000000004</v>
      </c>
      <c r="F555" s="158"/>
      <c r="G555" s="158"/>
      <c r="H555" s="158"/>
      <c r="I555" s="158"/>
      <c r="J555" s="158"/>
      <c r="K555" s="158"/>
      <c r="L555" s="158"/>
      <c r="M555" s="158"/>
      <c r="N555" s="157"/>
      <c r="O555" s="157"/>
      <c r="P555" s="157"/>
      <c r="Q555" s="157"/>
      <c r="R555" s="158"/>
      <c r="S555" s="158"/>
      <c r="T555" s="158"/>
      <c r="U555" s="158"/>
      <c r="V555" s="158"/>
      <c r="W555" s="158"/>
      <c r="X555" s="158"/>
      <c r="Y555" s="158"/>
      <c r="Z555" s="147"/>
      <c r="AA555" s="147"/>
      <c r="AB555" s="147"/>
      <c r="AC555" s="147"/>
      <c r="AD555" s="147"/>
      <c r="AE555" s="147"/>
      <c r="AF555" s="147"/>
      <c r="AG555" s="147" t="s">
        <v>119</v>
      </c>
      <c r="AH555" s="147">
        <v>0</v>
      </c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outlineLevel="3" x14ac:dyDescent="0.2">
      <c r="A556" s="154"/>
      <c r="B556" s="155"/>
      <c r="C556" s="186" t="s">
        <v>118</v>
      </c>
      <c r="D556" s="160"/>
      <c r="E556" s="161">
        <v>0.9</v>
      </c>
      <c r="F556" s="158"/>
      <c r="G556" s="158"/>
      <c r="H556" s="158"/>
      <c r="I556" s="158"/>
      <c r="J556" s="158"/>
      <c r="K556" s="158"/>
      <c r="L556" s="158"/>
      <c r="M556" s="158"/>
      <c r="N556" s="157"/>
      <c r="O556" s="157"/>
      <c r="P556" s="157"/>
      <c r="Q556" s="157"/>
      <c r="R556" s="158"/>
      <c r="S556" s="158"/>
      <c r="T556" s="158"/>
      <c r="U556" s="158"/>
      <c r="V556" s="158"/>
      <c r="W556" s="158"/>
      <c r="X556" s="158"/>
      <c r="Y556" s="158"/>
      <c r="Z556" s="147"/>
      <c r="AA556" s="147"/>
      <c r="AB556" s="147"/>
      <c r="AC556" s="147"/>
      <c r="AD556" s="147"/>
      <c r="AE556" s="147"/>
      <c r="AF556" s="147"/>
      <c r="AG556" s="147" t="s">
        <v>119</v>
      </c>
      <c r="AH556" s="147">
        <v>0</v>
      </c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outlineLevel="3" x14ac:dyDescent="0.2">
      <c r="A557" s="154"/>
      <c r="B557" s="155"/>
      <c r="C557" s="186" t="s">
        <v>120</v>
      </c>
      <c r="D557" s="160"/>
      <c r="E557" s="161">
        <v>0.9</v>
      </c>
      <c r="F557" s="158"/>
      <c r="G557" s="158"/>
      <c r="H557" s="158"/>
      <c r="I557" s="158"/>
      <c r="J557" s="158"/>
      <c r="K557" s="158"/>
      <c r="L557" s="158"/>
      <c r="M557" s="158"/>
      <c r="N557" s="157"/>
      <c r="O557" s="157"/>
      <c r="P557" s="157"/>
      <c r="Q557" s="157"/>
      <c r="R557" s="158"/>
      <c r="S557" s="158"/>
      <c r="T557" s="158"/>
      <c r="U557" s="158"/>
      <c r="V557" s="158"/>
      <c r="W557" s="158"/>
      <c r="X557" s="158"/>
      <c r="Y557" s="158"/>
      <c r="Z557" s="147"/>
      <c r="AA557" s="147"/>
      <c r="AB557" s="147"/>
      <c r="AC557" s="147"/>
      <c r="AD557" s="147"/>
      <c r="AE557" s="147"/>
      <c r="AF557" s="147"/>
      <c r="AG557" s="147" t="s">
        <v>119</v>
      </c>
      <c r="AH557" s="147">
        <v>0</v>
      </c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outlineLevel="3" x14ac:dyDescent="0.2">
      <c r="A558" s="154"/>
      <c r="B558" s="155"/>
      <c r="C558" s="186" t="s">
        <v>121</v>
      </c>
      <c r="D558" s="160"/>
      <c r="E558" s="161">
        <v>0.9</v>
      </c>
      <c r="F558" s="158"/>
      <c r="G558" s="158"/>
      <c r="H558" s="158"/>
      <c r="I558" s="158"/>
      <c r="J558" s="158"/>
      <c r="K558" s="158"/>
      <c r="L558" s="158"/>
      <c r="M558" s="158"/>
      <c r="N558" s="157"/>
      <c r="O558" s="157"/>
      <c r="P558" s="157"/>
      <c r="Q558" s="157"/>
      <c r="R558" s="158"/>
      <c r="S558" s="158"/>
      <c r="T558" s="158"/>
      <c r="U558" s="158"/>
      <c r="V558" s="158"/>
      <c r="W558" s="158"/>
      <c r="X558" s="158"/>
      <c r="Y558" s="158"/>
      <c r="Z558" s="147"/>
      <c r="AA558" s="147"/>
      <c r="AB558" s="147"/>
      <c r="AC558" s="147"/>
      <c r="AD558" s="147"/>
      <c r="AE558" s="147"/>
      <c r="AF558" s="147"/>
      <c r="AG558" s="147" t="s">
        <v>119</v>
      </c>
      <c r="AH558" s="147">
        <v>0</v>
      </c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outlineLevel="3" x14ac:dyDescent="0.2">
      <c r="A559" s="154"/>
      <c r="B559" s="155"/>
      <c r="C559" s="186" t="s">
        <v>122</v>
      </c>
      <c r="D559" s="160"/>
      <c r="E559" s="161">
        <v>0.9</v>
      </c>
      <c r="F559" s="158"/>
      <c r="G559" s="158"/>
      <c r="H559" s="158"/>
      <c r="I559" s="158"/>
      <c r="J559" s="158"/>
      <c r="K559" s="158"/>
      <c r="L559" s="158"/>
      <c r="M559" s="158"/>
      <c r="N559" s="157"/>
      <c r="O559" s="157"/>
      <c r="P559" s="157"/>
      <c r="Q559" s="157"/>
      <c r="R559" s="158"/>
      <c r="S559" s="158"/>
      <c r="T559" s="158"/>
      <c r="U559" s="158"/>
      <c r="V559" s="158"/>
      <c r="W559" s="158"/>
      <c r="X559" s="158"/>
      <c r="Y559" s="158"/>
      <c r="Z559" s="147"/>
      <c r="AA559" s="147"/>
      <c r="AB559" s="147"/>
      <c r="AC559" s="147"/>
      <c r="AD559" s="147"/>
      <c r="AE559" s="147"/>
      <c r="AF559" s="147"/>
      <c r="AG559" s="147" t="s">
        <v>119</v>
      </c>
      <c r="AH559" s="147">
        <v>0</v>
      </c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3" x14ac:dyDescent="0.2">
      <c r="A560" s="154"/>
      <c r="B560" s="155"/>
      <c r="C560" s="186" t="s">
        <v>123</v>
      </c>
      <c r="D560" s="160"/>
      <c r="E560" s="161">
        <v>0.9</v>
      </c>
      <c r="F560" s="158"/>
      <c r="G560" s="158"/>
      <c r="H560" s="158"/>
      <c r="I560" s="158"/>
      <c r="J560" s="158"/>
      <c r="K560" s="158"/>
      <c r="L560" s="158"/>
      <c r="M560" s="158"/>
      <c r="N560" s="157"/>
      <c r="O560" s="157"/>
      <c r="P560" s="157"/>
      <c r="Q560" s="157"/>
      <c r="R560" s="158"/>
      <c r="S560" s="158"/>
      <c r="T560" s="158"/>
      <c r="U560" s="158"/>
      <c r="V560" s="158"/>
      <c r="W560" s="158"/>
      <c r="X560" s="158"/>
      <c r="Y560" s="158"/>
      <c r="Z560" s="147"/>
      <c r="AA560" s="147"/>
      <c r="AB560" s="147"/>
      <c r="AC560" s="147"/>
      <c r="AD560" s="147"/>
      <c r="AE560" s="147"/>
      <c r="AF560" s="147"/>
      <c r="AG560" s="147" t="s">
        <v>119</v>
      </c>
      <c r="AH560" s="147">
        <v>0</v>
      </c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x14ac:dyDescent="0.2">
      <c r="A561" s="164" t="s">
        <v>108</v>
      </c>
      <c r="B561" s="165" t="s">
        <v>78</v>
      </c>
      <c r="C561" s="184" t="s">
        <v>79</v>
      </c>
      <c r="D561" s="166"/>
      <c r="E561" s="167"/>
      <c r="F561" s="168"/>
      <c r="G561" s="169">
        <f>SUMIF(AG562:AG616,"&lt;&gt;NOR",G562:G616)</f>
        <v>0</v>
      </c>
      <c r="H561" s="163"/>
      <c r="I561" s="163">
        <f>SUM(I562:I616)</f>
        <v>0</v>
      </c>
      <c r="J561" s="163"/>
      <c r="K561" s="163">
        <f>SUM(K562:K616)</f>
        <v>0</v>
      </c>
      <c r="L561" s="163"/>
      <c r="M561" s="163">
        <f>SUM(M562:M616)</f>
        <v>0</v>
      </c>
      <c r="N561" s="162"/>
      <c r="O561" s="162">
        <f>SUM(O562:O616)</f>
        <v>9.9999999999999992E-2</v>
      </c>
      <c r="P561" s="162"/>
      <c r="Q561" s="162">
        <f>SUM(Q562:Q616)</f>
        <v>0</v>
      </c>
      <c r="R561" s="163"/>
      <c r="S561" s="163"/>
      <c r="T561" s="163"/>
      <c r="U561" s="163"/>
      <c r="V561" s="163">
        <f>SUM(V562:V616)</f>
        <v>24.959999999999997</v>
      </c>
      <c r="W561" s="163"/>
      <c r="X561" s="163"/>
      <c r="Y561" s="163"/>
      <c r="AG561" t="s">
        <v>109</v>
      </c>
    </row>
    <row r="562" spans="1:60" ht="22.5" outlineLevel="1" x14ac:dyDescent="0.2">
      <c r="A562" s="171">
        <v>76</v>
      </c>
      <c r="B562" s="172" t="s">
        <v>563</v>
      </c>
      <c r="C562" s="185" t="s">
        <v>564</v>
      </c>
      <c r="D562" s="173" t="s">
        <v>423</v>
      </c>
      <c r="E562" s="174">
        <v>531.09</v>
      </c>
      <c r="F562" s="175"/>
      <c r="G562" s="176">
        <f>ROUND(E562*F562,2)</f>
        <v>0</v>
      </c>
      <c r="H562" s="159"/>
      <c r="I562" s="158">
        <f>ROUND(E562*H562,2)</f>
        <v>0</v>
      </c>
      <c r="J562" s="159"/>
      <c r="K562" s="158">
        <f>ROUND(E562*J562,2)</f>
        <v>0</v>
      </c>
      <c r="L562" s="158">
        <v>21</v>
      </c>
      <c r="M562" s="158">
        <f>G562*(1+L562/100)</f>
        <v>0</v>
      </c>
      <c r="N562" s="157">
        <v>0</v>
      </c>
      <c r="O562" s="157">
        <f>ROUND(E562*N562,2)</f>
        <v>0</v>
      </c>
      <c r="P562" s="157">
        <v>0</v>
      </c>
      <c r="Q562" s="157">
        <f>ROUND(E562*P562,2)</f>
        <v>0</v>
      </c>
      <c r="R562" s="158"/>
      <c r="S562" s="158" t="s">
        <v>127</v>
      </c>
      <c r="T562" s="158" t="s">
        <v>127</v>
      </c>
      <c r="U562" s="158">
        <v>2.375E-2</v>
      </c>
      <c r="V562" s="158">
        <f>ROUND(E562*U562,2)</f>
        <v>12.61</v>
      </c>
      <c r="W562" s="158"/>
      <c r="X562" s="158" t="s">
        <v>115</v>
      </c>
      <c r="Y562" s="158" t="s">
        <v>116</v>
      </c>
      <c r="Z562" s="147"/>
      <c r="AA562" s="147"/>
      <c r="AB562" s="147"/>
      <c r="AC562" s="147"/>
      <c r="AD562" s="147"/>
      <c r="AE562" s="147"/>
      <c r="AF562" s="147"/>
      <c r="AG562" s="147" t="s">
        <v>117</v>
      </c>
      <c r="AH562" s="147"/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ht="22.5" outlineLevel="2" x14ac:dyDescent="0.2">
      <c r="A563" s="154"/>
      <c r="B563" s="155"/>
      <c r="C563" s="186" t="s">
        <v>565</v>
      </c>
      <c r="D563" s="160"/>
      <c r="E563" s="161"/>
      <c r="F563" s="158"/>
      <c r="G563" s="158"/>
      <c r="H563" s="158"/>
      <c r="I563" s="158"/>
      <c r="J563" s="158"/>
      <c r="K563" s="158"/>
      <c r="L563" s="158"/>
      <c r="M563" s="158"/>
      <c r="N563" s="157"/>
      <c r="O563" s="157"/>
      <c r="P563" s="157"/>
      <c r="Q563" s="157"/>
      <c r="R563" s="158"/>
      <c r="S563" s="158"/>
      <c r="T563" s="158"/>
      <c r="U563" s="158"/>
      <c r="V563" s="158"/>
      <c r="W563" s="158"/>
      <c r="X563" s="158"/>
      <c r="Y563" s="158"/>
      <c r="Z563" s="147"/>
      <c r="AA563" s="147"/>
      <c r="AB563" s="147"/>
      <c r="AC563" s="147"/>
      <c r="AD563" s="147"/>
      <c r="AE563" s="147"/>
      <c r="AF563" s="147"/>
      <c r="AG563" s="147" t="s">
        <v>119</v>
      </c>
      <c r="AH563" s="147">
        <v>0</v>
      </c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outlineLevel="3" x14ac:dyDescent="0.2">
      <c r="A564" s="154"/>
      <c r="B564" s="155"/>
      <c r="C564" s="186" t="s">
        <v>566</v>
      </c>
      <c r="D564" s="160"/>
      <c r="E564" s="161"/>
      <c r="F564" s="158"/>
      <c r="G564" s="158"/>
      <c r="H564" s="158"/>
      <c r="I564" s="158"/>
      <c r="J564" s="158"/>
      <c r="K564" s="158"/>
      <c r="L564" s="158"/>
      <c r="M564" s="158"/>
      <c r="N564" s="157"/>
      <c r="O564" s="157"/>
      <c r="P564" s="157"/>
      <c r="Q564" s="157"/>
      <c r="R564" s="158"/>
      <c r="S564" s="158"/>
      <c r="T564" s="158"/>
      <c r="U564" s="158"/>
      <c r="V564" s="158"/>
      <c r="W564" s="158"/>
      <c r="X564" s="158"/>
      <c r="Y564" s="158"/>
      <c r="Z564" s="147"/>
      <c r="AA564" s="147"/>
      <c r="AB564" s="147"/>
      <c r="AC564" s="147"/>
      <c r="AD564" s="147"/>
      <c r="AE564" s="147"/>
      <c r="AF564" s="147"/>
      <c r="AG564" s="147" t="s">
        <v>119</v>
      </c>
      <c r="AH564" s="147">
        <v>0</v>
      </c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outlineLevel="3" x14ac:dyDescent="0.2">
      <c r="A565" s="154"/>
      <c r="B565" s="155"/>
      <c r="C565" s="186" t="s">
        <v>128</v>
      </c>
      <c r="D565" s="160"/>
      <c r="E565" s="161"/>
      <c r="F565" s="158"/>
      <c r="G565" s="158"/>
      <c r="H565" s="158"/>
      <c r="I565" s="158"/>
      <c r="J565" s="158"/>
      <c r="K565" s="158"/>
      <c r="L565" s="158"/>
      <c r="M565" s="158"/>
      <c r="N565" s="157"/>
      <c r="O565" s="157"/>
      <c r="P565" s="157"/>
      <c r="Q565" s="157"/>
      <c r="R565" s="158"/>
      <c r="S565" s="158"/>
      <c r="T565" s="158"/>
      <c r="U565" s="158"/>
      <c r="V565" s="158"/>
      <c r="W565" s="158"/>
      <c r="X565" s="158"/>
      <c r="Y565" s="158"/>
      <c r="Z565" s="147"/>
      <c r="AA565" s="147"/>
      <c r="AB565" s="147"/>
      <c r="AC565" s="147"/>
      <c r="AD565" s="147"/>
      <c r="AE565" s="147"/>
      <c r="AF565" s="147"/>
      <c r="AG565" s="147" t="s">
        <v>119</v>
      </c>
      <c r="AH565" s="147">
        <v>0</v>
      </c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outlineLevel="3" x14ac:dyDescent="0.2">
      <c r="A566" s="154"/>
      <c r="B566" s="155"/>
      <c r="C566" s="186" t="s">
        <v>567</v>
      </c>
      <c r="D566" s="160"/>
      <c r="E566" s="161">
        <v>18</v>
      </c>
      <c r="F566" s="158"/>
      <c r="G566" s="158"/>
      <c r="H566" s="158"/>
      <c r="I566" s="158"/>
      <c r="J566" s="158"/>
      <c r="K566" s="158"/>
      <c r="L566" s="158"/>
      <c r="M566" s="158"/>
      <c r="N566" s="157"/>
      <c r="O566" s="157"/>
      <c r="P566" s="157"/>
      <c r="Q566" s="157"/>
      <c r="R566" s="158"/>
      <c r="S566" s="158"/>
      <c r="T566" s="158"/>
      <c r="U566" s="158"/>
      <c r="V566" s="158"/>
      <c r="W566" s="158"/>
      <c r="X566" s="158"/>
      <c r="Y566" s="158"/>
      <c r="Z566" s="147"/>
      <c r="AA566" s="147"/>
      <c r="AB566" s="147"/>
      <c r="AC566" s="147"/>
      <c r="AD566" s="147"/>
      <c r="AE566" s="147"/>
      <c r="AF566" s="147"/>
      <c r="AG566" s="147" t="s">
        <v>119</v>
      </c>
      <c r="AH566" s="147">
        <v>0</v>
      </c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3" x14ac:dyDescent="0.2">
      <c r="A567" s="154"/>
      <c r="B567" s="155"/>
      <c r="C567" s="186" t="s">
        <v>568</v>
      </c>
      <c r="D567" s="160"/>
      <c r="E567" s="161">
        <v>18</v>
      </c>
      <c r="F567" s="158"/>
      <c r="G567" s="158"/>
      <c r="H567" s="158"/>
      <c r="I567" s="158"/>
      <c r="J567" s="158"/>
      <c r="K567" s="158"/>
      <c r="L567" s="158"/>
      <c r="M567" s="158"/>
      <c r="N567" s="157"/>
      <c r="O567" s="157"/>
      <c r="P567" s="157"/>
      <c r="Q567" s="157"/>
      <c r="R567" s="158"/>
      <c r="S567" s="158"/>
      <c r="T567" s="158"/>
      <c r="U567" s="158"/>
      <c r="V567" s="158"/>
      <c r="W567" s="158"/>
      <c r="X567" s="158"/>
      <c r="Y567" s="158"/>
      <c r="Z567" s="147"/>
      <c r="AA567" s="147"/>
      <c r="AB567" s="147"/>
      <c r="AC567" s="147"/>
      <c r="AD567" s="147"/>
      <c r="AE567" s="147"/>
      <c r="AF567" s="147"/>
      <c r="AG567" s="147" t="s">
        <v>119</v>
      </c>
      <c r="AH567" s="147">
        <v>0</v>
      </c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outlineLevel="3" x14ac:dyDescent="0.2">
      <c r="A568" s="154"/>
      <c r="B568" s="155"/>
      <c r="C568" s="186" t="s">
        <v>569</v>
      </c>
      <c r="D568" s="160"/>
      <c r="E568" s="161">
        <v>18</v>
      </c>
      <c r="F568" s="158"/>
      <c r="G568" s="158"/>
      <c r="H568" s="158"/>
      <c r="I568" s="158"/>
      <c r="J568" s="158"/>
      <c r="K568" s="158"/>
      <c r="L568" s="158"/>
      <c r="M568" s="158"/>
      <c r="N568" s="157"/>
      <c r="O568" s="157"/>
      <c r="P568" s="157"/>
      <c r="Q568" s="157"/>
      <c r="R568" s="158"/>
      <c r="S568" s="158"/>
      <c r="T568" s="158"/>
      <c r="U568" s="158"/>
      <c r="V568" s="158"/>
      <c r="W568" s="158"/>
      <c r="X568" s="158"/>
      <c r="Y568" s="158"/>
      <c r="Z568" s="147"/>
      <c r="AA568" s="147"/>
      <c r="AB568" s="147"/>
      <c r="AC568" s="147"/>
      <c r="AD568" s="147"/>
      <c r="AE568" s="147"/>
      <c r="AF568" s="147"/>
      <c r="AG568" s="147" t="s">
        <v>119</v>
      </c>
      <c r="AH568" s="147">
        <v>0</v>
      </c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outlineLevel="3" x14ac:dyDescent="0.2">
      <c r="A569" s="154"/>
      <c r="B569" s="155"/>
      <c r="C569" s="186" t="s">
        <v>570</v>
      </c>
      <c r="D569" s="160"/>
      <c r="E569" s="161">
        <v>13.44</v>
      </c>
      <c r="F569" s="158"/>
      <c r="G569" s="158"/>
      <c r="H569" s="158"/>
      <c r="I569" s="158"/>
      <c r="J569" s="158"/>
      <c r="K569" s="158"/>
      <c r="L569" s="158"/>
      <c r="M569" s="158"/>
      <c r="N569" s="157"/>
      <c r="O569" s="157"/>
      <c r="P569" s="157"/>
      <c r="Q569" s="157"/>
      <c r="R569" s="158"/>
      <c r="S569" s="158"/>
      <c r="T569" s="158"/>
      <c r="U569" s="158"/>
      <c r="V569" s="158"/>
      <c r="W569" s="158"/>
      <c r="X569" s="158"/>
      <c r="Y569" s="158"/>
      <c r="Z569" s="147"/>
      <c r="AA569" s="147"/>
      <c r="AB569" s="147"/>
      <c r="AC569" s="147"/>
      <c r="AD569" s="147"/>
      <c r="AE569" s="147"/>
      <c r="AF569" s="147"/>
      <c r="AG569" s="147" t="s">
        <v>119</v>
      </c>
      <c r="AH569" s="147">
        <v>0</v>
      </c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3" x14ac:dyDescent="0.2">
      <c r="A570" s="154"/>
      <c r="B570" s="155"/>
      <c r="C570" s="186" t="s">
        <v>571</v>
      </c>
      <c r="D570" s="160"/>
      <c r="E570" s="161">
        <v>13.44</v>
      </c>
      <c r="F570" s="158"/>
      <c r="G570" s="158"/>
      <c r="H570" s="158"/>
      <c r="I570" s="158"/>
      <c r="J570" s="158"/>
      <c r="K570" s="158"/>
      <c r="L570" s="158"/>
      <c r="M570" s="158"/>
      <c r="N570" s="157"/>
      <c r="O570" s="157"/>
      <c r="P570" s="157"/>
      <c r="Q570" s="157"/>
      <c r="R570" s="158"/>
      <c r="S570" s="158"/>
      <c r="T570" s="158"/>
      <c r="U570" s="158"/>
      <c r="V570" s="158"/>
      <c r="W570" s="158"/>
      <c r="X570" s="158"/>
      <c r="Y570" s="158"/>
      <c r="Z570" s="147"/>
      <c r="AA570" s="147"/>
      <c r="AB570" s="147"/>
      <c r="AC570" s="147"/>
      <c r="AD570" s="147"/>
      <c r="AE570" s="147"/>
      <c r="AF570" s="147"/>
      <c r="AG570" s="147" t="s">
        <v>119</v>
      </c>
      <c r="AH570" s="147">
        <v>0</v>
      </c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3" x14ac:dyDescent="0.2">
      <c r="A571" s="154"/>
      <c r="B571" s="155"/>
      <c r="C571" s="186" t="s">
        <v>572</v>
      </c>
      <c r="D571" s="160"/>
      <c r="E571" s="161">
        <v>13.44</v>
      </c>
      <c r="F571" s="158"/>
      <c r="G571" s="158"/>
      <c r="H571" s="158"/>
      <c r="I571" s="158"/>
      <c r="J571" s="158"/>
      <c r="K571" s="158"/>
      <c r="L571" s="158"/>
      <c r="M571" s="158"/>
      <c r="N571" s="157"/>
      <c r="O571" s="157"/>
      <c r="P571" s="157"/>
      <c r="Q571" s="157"/>
      <c r="R571" s="158"/>
      <c r="S571" s="158"/>
      <c r="T571" s="158"/>
      <c r="U571" s="158"/>
      <c r="V571" s="158"/>
      <c r="W571" s="158"/>
      <c r="X571" s="158"/>
      <c r="Y571" s="158"/>
      <c r="Z571" s="147"/>
      <c r="AA571" s="147"/>
      <c r="AB571" s="147"/>
      <c r="AC571" s="147"/>
      <c r="AD571" s="147"/>
      <c r="AE571" s="147"/>
      <c r="AF571" s="147"/>
      <c r="AG571" s="147" t="s">
        <v>119</v>
      </c>
      <c r="AH571" s="147">
        <v>0</v>
      </c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3" x14ac:dyDescent="0.2">
      <c r="A572" s="154"/>
      <c r="B572" s="155"/>
      <c r="C572" s="186" t="s">
        <v>573</v>
      </c>
      <c r="D572" s="160"/>
      <c r="E572" s="161">
        <v>13.08</v>
      </c>
      <c r="F572" s="158"/>
      <c r="G572" s="158"/>
      <c r="H572" s="158"/>
      <c r="I572" s="158"/>
      <c r="J572" s="158"/>
      <c r="K572" s="158"/>
      <c r="L572" s="158"/>
      <c r="M572" s="158"/>
      <c r="N572" s="157"/>
      <c r="O572" s="157"/>
      <c r="P572" s="157"/>
      <c r="Q572" s="157"/>
      <c r="R572" s="158"/>
      <c r="S572" s="158"/>
      <c r="T572" s="158"/>
      <c r="U572" s="158"/>
      <c r="V572" s="158"/>
      <c r="W572" s="158"/>
      <c r="X572" s="158"/>
      <c r="Y572" s="158"/>
      <c r="Z572" s="147"/>
      <c r="AA572" s="147"/>
      <c r="AB572" s="147"/>
      <c r="AC572" s="147"/>
      <c r="AD572" s="147"/>
      <c r="AE572" s="147"/>
      <c r="AF572" s="147"/>
      <c r="AG572" s="147" t="s">
        <v>119</v>
      </c>
      <c r="AH572" s="147">
        <v>0</v>
      </c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outlineLevel="3" x14ac:dyDescent="0.2">
      <c r="A573" s="154"/>
      <c r="B573" s="155"/>
      <c r="C573" s="186" t="s">
        <v>574</v>
      </c>
      <c r="D573" s="160"/>
      <c r="E573" s="161">
        <v>13.08</v>
      </c>
      <c r="F573" s="158"/>
      <c r="G573" s="158"/>
      <c r="H573" s="158"/>
      <c r="I573" s="158"/>
      <c r="J573" s="158"/>
      <c r="K573" s="158"/>
      <c r="L573" s="158"/>
      <c r="M573" s="158"/>
      <c r="N573" s="157"/>
      <c r="O573" s="157"/>
      <c r="P573" s="157"/>
      <c r="Q573" s="157"/>
      <c r="R573" s="158"/>
      <c r="S573" s="158"/>
      <c r="T573" s="158"/>
      <c r="U573" s="158"/>
      <c r="V573" s="158"/>
      <c r="W573" s="158"/>
      <c r="X573" s="158"/>
      <c r="Y573" s="158"/>
      <c r="Z573" s="147"/>
      <c r="AA573" s="147"/>
      <c r="AB573" s="147"/>
      <c r="AC573" s="147"/>
      <c r="AD573" s="147"/>
      <c r="AE573" s="147"/>
      <c r="AF573" s="147"/>
      <c r="AG573" s="147" t="s">
        <v>119</v>
      </c>
      <c r="AH573" s="147">
        <v>0</v>
      </c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  <c r="BF573" s="147"/>
      <c r="BG573" s="147"/>
      <c r="BH573" s="147"/>
    </row>
    <row r="574" spans="1:60" outlineLevel="3" x14ac:dyDescent="0.2">
      <c r="A574" s="154"/>
      <c r="B574" s="155"/>
      <c r="C574" s="186" t="s">
        <v>575</v>
      </c>
      <c r="D574" s="160"/>
      <c r="E574" s="161">
        <v>13.08</v>
      </c>
      <c r="F574" s="158"/>
      <c r="G574" s="158"/>
      <c r="H574" s="158"/>
      <c r="I574" s="158"/>
      <c r="J574" s="158"/>
      <c r="K574" s="158"/>
      <c r="L574" s="158"/>
      <c r="M574" s="158"/>
      <c r="N574" s="157"/>
      <c r="O574" s="157"/>
      <c r="P574" s="157"/>
      <c r="Q574" s="157"/>
      <c r="R574" s="158"/>
      <c r="S574" s="158"/>
      <c r="T574" s="158"/>
      <c r="U574" s="158"/>
      <c r="V574" s="158"/>
      <c r="W574" s="158"/>
      <c r="X574" s="158"/>
      <c r="Y574" s="158"/>
      <c r="Z574" s="147"/>
      <c r="AA574" s="147"/>
      <c r="AB574" s="147"/>
      <c r="AC574" s="147"/>
      <c r="AD574" s="147"/>
      <c r="AE574" s="147"/>
      <c r="AF574" s="147"/>
      <c r="AG574" s="147" t="s">
        <v>119</v>
      </c>
      <c r="AH574" s="147">
        <v>0</v>
      </c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3" x14ac:dyDescent="0.2">
      <c r="A575" s="154"/>
      <c r="B575" s="155"/>
      <c r="C575" s="186" t="s">
        <v>576</v>
      </c>
      <c r="D575" s="160"/>
      <c r="E575" s="161">
        <v>11.64</v>
      </c>
      <c r="F575" s="158"/>
      <c r="G575" s="158"/>
      <c r="H575" s="158"/>
      <c r="I575" s="158"/>
      <c r="J575" s="158"/>
      <c r="K575" s="158"/>
      <c r="L575" s="158"/>
      <c r="M575" s="158"/>
      <c r="N575" s="157"/>
      <c r="O575" s="157"/>
      <c r="P575" s="157"/>
      <c r="Q575" s="157"/>
      <c r="R575" s="158"/>
      <c r="S575" s="158"/>
      <c r="T575" s="158"/>
      <c r="U575" s="158"/>
      <c r="V575" s="158"/>
      <c r="W575" s="158"/>
      <c r="X575" s="158"/>
      <c r="Y575" s="158"/>
      <c r="Z575" s="147"/>
      <c r="AA575" s="147"/>
      <c r="AB575" s="147"/>
      <c r="AC575" s="147"/>
      <c r="AD575" s="147"/>
      <c r="AE575" s="147"/>
      <c r="AF575" s="147"/>
      <c r="AG575" s="147" t="s">
        <v>119</v>
      </c>
      <c r="AH575" s="147">
        <v>0</v>
      </c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outlineLevel="3" x14ac:dyDescent="0.2">
      <c r="A576" s="154"/>
      <c r="B576" s="155"/>
      <c r="C576" s="186" t="s">
        <v>577</v>
      </c>
      <c r="D576" s="160"/>
      <c r="E576" s="161">
        <v>18</v>
      </c>
      <c r="F576" s="158"/>
      <c r="G576" s="158"/>
      <c r="H576" s="158"/>
      <c r="I576" s="158"/>
      <c r="J576" s="158"/>
      <c r="K576" s="158"/>
      <c r="L576" s="158"/>
      <c r="M576" s="158"/>
      <c r="N576" s="157"/>
      <c r="O576" s="157"/>
      <c r="P576" s="157"/>
      <c r="Q576" s="157"/>
      <c r="R576" s="158"/>
      <c r="S576" s="158"/>
      <c r="T576" s="158"/>
      <c r="U576" s="158"/>
      <c r="V576" s="158"/>
      <c r="W576" s="158"/>
      <c r="X576" s="158"/>
      <c r="Y576" s="158"/>
      <c r="Z576" s="147"/>
      <c r="AA576" s="147"/>
      <c r="AB576" s="147"/>
      <c r="AC576" s="147"/>
      <c r="AD576" s="147"/>
      <c r="AE576" s="147"/>
      <c r="AF576" s="147"/>
      <c r="AG576" s="147" t="s">
        <v>119</v>
      </c>
      <c r="AH576" s="147">
        <v>0</v>
      </c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outlineLevel="3" x14ac:dyDescent="0.2">
      <c r="A577" s="154"/>
      <c r="B577" s="155"/>
      <c r="C577" s="186" t="s">
        <v>578</v>
      </c>
      <c r="D577" s="160"/>
      <c r="E577" s="161">
        <v>18</v>
      </c>
      <c r="F577" s="158"/>
      <c r="G577" s="158"/>
      <c r="H577" s="158"/>
      <c r="I577" s="158"/>
      <c r="J577" s="158"/>
      <c r="K577" s="158"/>
      <c r="L577" s="158"/>
      <c r="M577" s="158"/>
      <c r="N577" s="157"/>
      <c r="O577" s="157"/>
      <c r="P577" s="157"/>
      <c r="Q577" s="157"/>
      <c r="R577" s="158"/>
      <c r="S577" s="158"/>
      <c r="T577" s="158"/>
      <c r="U577" s="158"/>
      <c r="V577" s="158"/>
      <c r="W577" s="158"/>
      <c r="X577" s="158"/>
      <c r="Y577" s="158"/>
      <c r="Z577" s="147"/>
      <c r="AA577" s="147"/>
      <c r="AB577" s="147"/>
      <c r="AC577" s="147"/>
      <c r="AD577" s="147"/>
      <c r="AE577" s="147"/>
      <c r="AF577" s="147"/>
      <c r="AG577" s="147" t="s">
        <v>119</v>
      </c>
      <c r="AH577" s="147">
        <v>0</v>
      </c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outlineLevel="3" x14ac:dyDescent="0.2">
      <c r="A578" s="154"/>
      <c r="B578" s="155"/>
      <c r="C578" s="186" t="s">
        <v>579</v>
      </c>
      <c r="D578" s="160"/>
      <c r="E578" s="161">
        <v>18</v>
      </c>
      <c r="F578" s="158"/>
      <c r="G578" s="158"/>
      <c r="H578" s="158"/>
      <c r="I578" s="158"/>
      <c r="J578" s="158"/>
      <c r="K578" s="158"/>
      <c r="L578" s="158"/>
      <c r="M578" s="158"/>
      <c r="N578" s="157"/>
      <c r="O578" s="157"/>
      <c r="P578" s="157"/>
      <c r="Q578" s="157"/>
      <c r="R578" s="158"/>
      <c r="S578" s="158"/>
      <c r="T578" s="158"/>
      <c r="U578" s="158"/>
      <c r="V578" s="158"/>
      <c r="W578" s="158"/>
      <c r="X578" s="158"/>
      <c r="Y578" s="158"/>
      <c r="Z578" s="147"/>
      <c r="AA578" s="147"/>
      <c r="AB578" s="147"/>
      <c r="AC578" s="147"/>
      <c r="AD578" s="147"/>
      <c r="AE578" s="147"/>
      <c r="AF578" s="147"/>
      <c r="AG578" s="147" t="s">
        <v>119</v>
      </c>
      <c r="AH578" s="147">
        <v>0</v>
      </c>
      <c r="AI578" s="147"/>
      <c r="AJ578" s="147"/>
      <c r="AK578" s="147"/>
      <c r="AL578" s="147"/>
      <c r="AM578" s="147"/>
      <c r="AN578" s="147"/>
      <c r="AO578" s="147"/>
      <c r="AP578" s="147"/>
      <c r="AQ578" s="147"/>
      <c r="AR578" s="147"/>
      <c r="AS578" s="147"/>
      <c r="AT578" s="147"/>
      <c r="AU578" s="147"/>
      <c r="AV578" s="147"/>
      <c r="AW578" s="147"/>
      <c r="AX578" s="147"/>
      <c r="AY578" s="147"/>
      <c r="AZ578" s="147"/>
      <c r="BA578" s="147"/>
      <c r="BB578" s="147"/>
      <c r="BC578" s="147"/>
      <c r="BD578" s="147"/>
      <c r="BE578" s="147"/>
      <c r="BF578" s="147"/>
      <c r="BG578" s="147"/>
      <c r="BH578" s="147"/>
    </row>
    <row r="579" spans="1:60" outlineLevel="3" x14ac:dyDescent="0.2">
      <c r="A579" s="154"/>
      <c r="B579" s="155"/>
      <c r="C579" s="186" t="s">
        <v>580</v>
      </c>
      <c r="D579" s="160"/>
      <c r="E579" s="161">
        <v>5.52</v>
      </c>
      <c r="F579" s="158"/>
      <c r="G579" s="158"/>
      <c r="H579" s="158"/>
      <c r="I579" s="158"/>
      <c r="J579" s="158"/>
      <c r="K579" s="158"/>
      <c r="L579" s="158"/>
      <c r="M579" s="158"/>
      <c r="N579" s="157"/>
      <c r="O579" s="157"/>
      <c r="P579" s="157"/>
      <c r="Q579" s="157"/>
      <c r="R579" s="158"/>
      <c r="S579" s="158"/>
      <c r="T579" s="158"/>
      <c r="U579" s="158"/>
      <c r="V579" s="158"/>
      <c r="W579" s="158"/>
      <c r="X579" s="158"/>
      <c r="Y579" s="158"/>
      <c r="Z579" s="147"/>
      <c r="AA579" s="147"/>
      <c r="AB579" s="147"/>
      <c r="AC579" s="147"/>
      <c r="AD579" s="147"/>
      <c r="AE579" s="147"/>
      <c r="AF579" s="147"/>
      <c r="AG579" s="147" t="s">
        <v>119</v>
      </c>
      <c r="AH579" s="147">
        <v>0</v>
      </c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3" x14ac:dyDescent="0.2">
      <c r="A580" s="154"/>
      <c r="B580" s="155"/>
      <c r="C580" s="186" t="s">
        <v>581</v>
      </c>
      <c r="D580" s="160"/>
      <c r="E580" s="161">
        <v>11.7</v>
      </c>
      <c r="F580" s="158"/>
      <c r="G580" s="158"/>
      <c r="H580" s="158"/>
      <c r="I580" s="158"/>
      <c r="J580" s="158"/>
      <c r="K580" s="158"/>
      <c r="L580" s="158"/>
      <c r="M580" s="158"/>
      <c r="N580" s="157"/>
      <c r="O580" s="157"/>
      <c r="P580" s="157"/>
      <c r="Q580" s="157"/>
      <c r="R580" s="158"/>
      <c r="S580" s="158"/>
      <c r="T580" s="158"/>
      <c r="U580" s="158"/>
      <c r="V580" s="158"/>
      <c r="W580" s="158"/>
      <c r="X580" s="158"/>
      <c r="Y580" s="158"/>
      <c r="Z580" s="147"/>
      <c r="AA580" s="147"/>
      <c r="AB580" s="147"/>
      <c r="AC580" s="147"/>
      <c r="AD580" s="147"/>
      <c r="AE580" s="147"/>
      <c r="AF580" s="147"/>
      <c r="AG580" s="147" t="s">
        <v>119</v>
      </c>
      <c r="AH580" s="147">
        <v>0</v>
      </c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outlineLevel="3" x14ac:dyDescent="0.2">
      <c r="A581" s="154"/>
      <c r="B581" s="155"/>
      <c r="C581" s="186" t="s">
        <v>582</v>
      </c>
      <c r="D581" s="160"/>
      <c r="E581" s="161">
        <v>13.08</v>
      </c>
      <c r="F581" s="158"/>
      <c r="G581" s="158"/>
      <c r="H581" s="158"/>
      <c r="I581" s="158"/>
      <c r="J581" s="158"/>
      <c r="K581" s="158"/>
      <c r="L581" s="158"/>
      <c r="M581" s="158"/>
      <c r="N581" s="157"/>
      <c r="O581" s="157"/>
      <c r="P581" s="157"/>
      <c r="Q581" s="157"/>
      <c r="R581" s="158"/>
      <c r="S581" s="158"/>
      <c r="T581" s="158"/>
      <c r="U581" s="158"/>
      <c r="V581" s="158"/>
      <c r="W581" s="158"/>
      <c r="X581" s="158"/>
      <c r="Y581" s="158"/>
      <c r="Z581" s="147"/>
      <c r="AA581" s="147"/>
      <c r="AB581" s="147"/>
      <c r="AC581" s="147"/>
      <c r="AD581" s="147"/>
      <c r="AE581" s="147"/>
      <c r="AF581" s="147"/>
      <c r="AG581" s="147" t="s">
        <v>119</v>
      </c>
      <c r="AH581" s="147">
        <v>0</v>
      </c>
      <c r="AI581" s="147"/>
      <c r="AJ581" s="147"/>
      <c r="AK581" s="147"/>
      <c r="AL581" s="147"/>
      <c r="AM581" s="147"/>
      <c r="AN581" s="147"/>
      <c r="AO581" s="147"/>
      <c r="AP581" s="147"/>
      <c r="AQ581" s="147"/>
      <c r="AR581" s="147"/>
      <c r="AS581" s="147"/>
      <c r="AT581" s="147"/>
      <c r="AU581" s="147"/>
      <c r="AV581" s="147"/>
      <c r="AW581" s="147"/>
      <c r="AX581" s="147"/>
      <c r="AY581" s="147"/>
      <c r="AZ581" s="147"/>
      <c r="BA581" s="147"/>
      <c r="BB581" s="147"/>
      <c r="BC581" s="147"/>
      <c r="BD581" s="147"/>
      <c r="BE581" s="147"/>
      <c r="BF581" s="147"/>
      <c r="BG581" s="147"/>
      <c r="BH581" s="147"/>
    </row>
    <row r="582" spans="1:60" outlineLevel="3" x14ac:dyDescent="0.2">
      <c r="A582" s="154"/>
      <c r="B582" s="155"/>
      <c r="C582" s="186" t="s">
        <v>583</v>
      </c>
      <c r="D582" s="160"/>
      <c r="E582" s="161">
        <v>13.08</v>
      </c>
      <c r="F582" s="158"/>
      <c r="G582" s="158"/>
      <c r="H582" s="158"/>
      <c r="I582" s="158"/>
      <c r="J582" s="158"/>
      <c r="K582" s="158"/>
      <c r="L582" s="158"/>
      <c r="M582" s="158"/>
      <c r="N582" s="157"/>
      <c r="O582" s="157"/>
      <c r="P582" s="157"/>
      <c r="Q582" s="157"/>
      <c r="R582" s="158"/>
      <c r="S582" s="158"/>
      <c r="T582" s="158"/>
      <c r="U582" s="158"/>
      <c r="V582" s="158"/>
      <c r="W582" s="158"/>
      <c r="X582" s="158"/>
      <c r="Y582" s="158"/>
      <c r="Z582" s="147"/>
      <c r="AA582" s="147"/>
      <c r="AB582" s="147"/>
      <c r="AC582" s="147"/>
      <c r="AD582" s="147"/>
      <c r="AE582" s="147"/>
      <c r="AF582" s="147"/>
      <c r="AG582" s="147" t="s">
        <v>119</v>
      </c>
      <c r="AH582" s="147">
        <v>0</v>
      </c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outlineLevel="3" x14ac:dyDescent="0.2">
      <c r="A583" s="154"/>
      <c r="B583" s="155"/>
      <c r="C583" s="186" t="s">
        <v>584</v>
      </c>
      <c r="D583" s="160"/>
      <c r="E583" s="161">
        <v>13.08</v>
      </c>
      <c r="F583" s="158"/>
      <c r="G583" s="158"/>
      <c r="H583" s="158"/>
      <c r="I583" s="158"/>
      <c r="J583" s="158"/>
      <c r="K583" s="158"/>
      <c r="L583" s="158"/>
      <c r="M583" s="158"/>
      <c r="N583" s="157"/>
      <c r="O583" s="157"/>
      <c r="P583" s="157"/>
      <c r="Q583" s="157"/>
      <c r="R583" s="158"/>
      <c r="S583" s="158"/>
      <c r="T583" s="158"/>
      <c r="U583" s="158"/>
      <c r="V583" s="158"/>
      <c r="W583" s="158"/>
      <c r="X583" s="158"/>
      <c r="Y583" s="158"/>
      <c r="Z583" s="147"/>
      <c r="AA583" s="147"/>
      <c r="AB583" s="147"/>
      <c r="AC583" s="147"/>
      <c r="AD583" s="147"/>
      <c r="AE583" s="147"/>
      <c r="AF583" s="147"/>
      <c r="AG583" s="147" t="s">
        <v>119</v>
      </c>
      <c r="AH583" s="147">
        <v>0</v>
      </c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outlineLevel="3" x14ac:dyDescent="0.2">
      <c r="A584" s="154"/>
      <c r="B584" s="155"/>
      <c r="C584" s="186" t="s">
        <v>585</v>
      </c>
      <c r="D584" s="160"/>
      <c r="E584" s="161">
        <v>13.08</v>
      </c>
      <c r="F584" s="158"/>
      <c r="G584" s="158"/>
      <c r="H584" s="158"/>
      <c r="I584" s="158"/>
      <c r="J584" s="158"/>
      <c r="K584" s="158"/>
      <c r="L584" s="158"/>
      <c r="M584" s="158"/>
      <c r="N584" s="157"/>
      <c r="O584" s="157"/>
      <c r="P584" s="157"/>
      <c r="Q584" s="157"/>
      <c r="R584" s="158"/>
      <c r="S584" s="158"/>
      <c r="T584" s="158"/>
      <c r="U584" s="158"/>
      <c r="V584" s="158"/>
      <c r="W584" s="158"/>
      <c r="X584" s="158"/>
      <c r="Y584" s="158"/>
      <c r="Z584" s="147"/>
      <c r="AA584" s="147"/>
      <c r="AB584" s="147"/>
      <c r="AC584" s="147"/>
      <c r="AD584" s="147"/>
      <c r="AE584" s="147"/>
      <c r="AF584" s="147"/>
      <c r="AG584" s="147" t="s">
        <v>119</v>
      </c>
      <c r="AH584" s="147">
        <v>0</v>
      </c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outlineLevel="3" x14ac:dyDescent="0.2">
      <c r="A585" s="154"/>
      <c r="B585" s="155"/>
      <c r="C585" s="186" t="s">
        <v>586</v>
      </c>
      <c r="D585" s="160"/>
      <c r="E585" s="161">
        <v>13.08</v>
      </c>
      <c r="F585" s="158"/>
      <c r="G585" s="158"/>
      <c r="H585" s="158"/>
      <c r="I585" s="158"/>
      <c r="J585" s="158"/>
      <c r="K585" s="158"/>
      <c r="L585" s="158"/>
      <c r="M585" s="158"/>
      <c r="N585" s="157"/>
      <c r="O585" s="157"/>
      <c r="P585" s="157"/>
      <c r="Q585" s="157"/>
      <c r="R585" s="158"/>
      <c r="S585" s="158"/>
      <c r="T585" s="158"/>
      <c r="U585" s="158"/>
      <c r="V585" s="158"/>
      <c r="W585" s="158"/>
      <c r="X585" s="158"/>
      <c r="Y585" s="158"/>
      <c r="Z585" s="147"/>
      <c r="AA585" s="147"/>
      <c r="AB585" s="147"/>
      <c r="AC585" s="147"/>
      <c r="AD585" s="147"/>
      <c r="AE585" s="147"/>
      <c r="AF585" s="147"/>
      <c r="AG585" s="147" t="s">
        <v>119</v>
      </c>
      <c r="AH585" s="147">
        <v>0</v>
      </c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outlineLevel="3" x14ac:dyDescent="0.2">
      <c r="A586" s="154"/>
      <c r="B586" s="155"/>
      <c r="C586" s="186" t="s">
        <v>587</v>
      </c>
      <c r="D586" s="160"/>
      <c r="E586" s="161">
        <v>13.08</v>
      </c>
      <c r="F586" s="158"/>
      <c r="G586" s="158"/>
      <c r="H586" s="158"/>
      <c r="I586" s="158"/>
      <c r="J586" s="158"/>
      <c r="K586" s="158"/>
      <c r="L586" s="158"/>
      <c r="M586" s="158"/>
      <c r="N586" s="157"/>
      <c r="O586" s="157"/>
      <c r="P586" s="157"/>
      <c r="Q586" s="157"/>
      <c r="R586" s="158"/>
      <c r="S586" s="158"/>
      <c r="T586" s="158"/>
      <c r="U586" s="158"/>
      <c r="V586" s="158"/>
      <c r="W586" s="158"/>
      <c r="X586" s="158"/>
      <c r="Y586" s="158"/>
      <c r="Z586" s="147"/>
      <c r="AA586" s="147"/>
      <c r="AB586" s="147"/>
      <c r="AC586" s="147"/>
      <c r="AD586" s="147"/>
      <c r="AE586" s="147"/>
      <c r="AF586" s="147"/>
      <c r="AG586" s="147" t="s">
        <v>119</v>
      </c>
      <c r="AH586" s="147">
        <v>0</v>
      </c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outlineLevel="3" x14ac:dyDescent="0.2">
      <c r="A587" s="154"/>
      <c r="B587" s="155"/>
      <c r="C587" s="186" t="s">
        <v>588</v>
      </c>
      <c r="D587" s="160"/>
      <c r="E587" s="161">
        <v>13.08</v>
      </c>
      <c r="F587" s="158"/>
      <c r="G587" s="158"/>
      <c r="H587" s="158"/>
      <c r="I587" s="158"/>
      <c r="J587" s="158"/>
      <c r="K587" s="158"/>
      <c r="L587" s="158"/>
      <c r="M587" s="158"/>
      <c r="N587" s="157"/>
      <c r="O587" s="157"/>
      <c r="P587" s="157"/>
      <c r="Q587" s="157"/>
      <c r="R587" s="158"/>
      <c r="S587" s="158"/>
      <c r="T587" s="158"/>
      <c r="U587" s="158"/>
      <c r="V587" s="158"/>
      <c r="W587" s="158"/>
      <c r="X587" s="158"/>
      <c r="Y587" s="158"/>
      <c r="Z587" s="147"/>
      <c r="AA587" s="147"/>
      <c r="AB587" s="147"/>
      <c r="AC587" s="147"/>
      <c r="AD587" s="147"/>
      <c r="AE587" s="147"/>
      <c r="AF587" s="147"/>
      <c r="AG587" s="147" t="s">
        <v>119</v>
      </c>
      <c r="AH587" s="147">
        <v>0</v>
      </c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outlineLevel="3" x14ac:dyDescent="0.2">
      <c r="A588" s="154"/>
      <c r="B588" s="155"/>
      <c r="C588" s="186" t="s">
        <v>589</v>
      </c>
      <c r="D588" s="160"/>
      <c r="E588" s="161">
        <v>13.08</v>
      </c>
      <c r="F588" s="158"/>
      <c r="G588" s="158"/>
      <c r="H588" s="158"/>
      <c r="I588" s="158"/>
      <c r="J588" s="158"/>
      <c r="K588" s="158"/>
      <c r="L588" s="158"/>
      <c r="M588" s="158"/>
      <c r="N588" s="157"/>
      <c r="O588" s="157"/>
      <c r="P588" s="157"/>
      <c r="Q588" s="157"/>
      <c r="R588" s="158"/>
      <c r="S588" s="158"/>
      <c r="T588" s="158"/>
      <c r="U588" s="158"/>
      <c r="V588" s="158"/>
      <c r="W588" s="158"/>
      <c r="X588" s="158"/>
      <c r="Y588" s="158"/>
      <c r="Z588" s="147"/>
      <c r="AA588" s="147"/>
      <c r="AB588" s="147"/>
      <c r="AC588" s="147"/>
      <c r="AD588" s="147"/>
      <c r="AE588" s="147"/>
      <c r="AF588" s="147"/>
      <c r="AG588" s="147" t="s">
        <v>119</v>
      </c>
      <c r="AH588" s="147">
        <v>0</v>
      </c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outlineLevel="3" x14ac:dyDescent="0.2">
      <c r="A589" s="154"/>
      <c r="B589" s="155"/>
      <c r="C589" s="186" t="s">
        <v>590</v>
      </c>
      <c r="D589" s="160"/>
      <c r="E589" s="161">
        <v>13.08</v>
      </c>
      <c r="F589" s="158"/>
      <c r="G589" s="158"/>
      <c r="H589" s="158"/>
      <c r="I589" s="158"/>
      <c r="J589" s="158"/>
      <c r="K589" s="158"/>
      <c r="L589" s="158"/>
      <c r="M589" s="158"/>
      <c r="N589" s="157"/>
      <c r="O589" s="157"/>
      <c r="P589" s="157"/>
      <c r="Q589" s="157"/>
      <c r="R589" s="158"/>
      <c r="S589" s="158"/>
      <c r="T589" s="158"/>
      <c r="U589" s="158"/>
      <c r="V589" s="158"/>
      <c r="W589" s="158"/>
      <c r="X589" s="158"/>
      <c r="Y589" s="158"/>
      <c r="Z589" s="147"/>
      <c r="AA589" s="147"/>
      <c r="AB589" s="147"/>
      <c r="AC589" s="147"/>
      <c r="AD589" s="147"/>
      <c r="AE589" s="147"/>
      <c r="AF589" s="147"/>
      <c r="AG589" s="147" t="s">
        <v>119</v>
      </c>
      <c r="AH589" s="147">
        <v>0</v>
      </c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outlineLevel="3" x14ac:dyDescent="0.2">
      <c r="A590" s="154"/>
      <c r="B590" s="155"/>
      <c r="C590" s="186" t="s">
        <v>591</v>
      </c>
      <c r="D590" s="160"/>
      <c r="E590" s="161">
        <v>12.48</v>
      </c>
      <c r="F590" s="158"/>
      <c r="G590" s="158"/>
      <c r="H590" s="158"/>
      <c r="I590" s="158"/>
      <c r="J590" s="158"/>
      <c r="K590" s="158"/>
      <c r="L590" s="158"/>
      <c r="M590" s="158"/>
      <c r="N590" s="157"/>
      <c r="O590" s="157"/>
      <c r="P590" s="157"/>
      <c r="Q590" s="157"/>
      <c r="R590" s="158"/>
      <c r="S590" s="158"/>
      <c r="T590" s="158"/>
      <c r="U590" s="158"/>
      <c r="V590" s="158"/>
      <c r="W590" s="158"/>
      <c r="X590" s="158"/>
      <c r="Y590" s="158"/>
      <c r="Z590" s="147"/>
      <c r="AA590" s="147"/>
      <c r="AB590" s="147"/>
      <c r="AC590" s="147"/>
      <c r="AD590" s="147"/>
      <c r="AE590" s="147"/>
      <c r="AF590" s="147"/>
      <c r="AG590" s="147" t="s">
        <v>119</v>
      </c>
      <c r="AH590" s="147">
        <v>0</v>
      </c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3" x14ac:dyDescent="0.2">
      <c r="A591" s="154"/>
      <c r="B591" s="155"/>
      <c r="C591" s="186" t="s">
        <v>592</v>
      </c>
      <c r="D591" s="160"/>
      <c r="E591" s="161">
        <v>12.48</v>
      </c>
      <c r="F591" s="158"/>
      <c r="G591" s="158"/>
      <c r="H591" s="158"/>
      <c r="I591" s="158"/>
      <c r="J591" s="158"/>
      <c r="K591" s="158"/>
      <c r="L591" s="158"/>
      <c r="M591" s="158"/>
      <c r="N591" s="157"/>
      <c r="O591" s="157"/>
      <c r="P591" s="157"/>
      <c r="Q591" s="157"/>
      <c r="R591" s="158"/>
      <c r="S591" s="158"/>
      <c r="T591" s="158"/>
      <c r="U591" s="158"/>
      <c r="V591" s="158"/>
      <c r="W591" s="158"/>
      <c r="X591" s="158"/>
      <c r="Y591" s="158"/>
      <c r="Z591" s="147"/>
      <c r="AA591" s="147"/>
      <c r="AB591" s="147"/>
      <c r="AC591" s="147"/>
      <c r="AD591" s="147"/>
      <c r="AE591" s="147"/>
      <c r="AF591" s="147"/>
      <c r="AG591" s="147" t="s">
        <v>119</v>
      </c>
      <c r="AH591" s="147">
        <v>0</v>
      </c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3" x14ac:dyDescent="0.2">
      <c r="A592" s="154"/>
      <c r="B592" s="155"/>
      <c r="C592" s="186" t="s">
        <v>593</v>
      </c>
      <c r="D592" s="160"/>
      <c r="E592" s="161">
        <v>10.98</v>
      </c>
      <c r="F592" s="158"/>
      <c r="G592" s="158"/>
      <c r="H592" s="158"/>
      <c r="I592" s="158"/>
      <c r="J592" s="158"/>
      <c r="K592" s="158"/>
      <c r="L592" s="158"/>
      <c r="M592" s="158"/>
      <c r="N592" s="157"/>
      <c r="O592" s="157"/>
      <c r="P592" s="157"/>
      <c r="Q592" s="157"/>
      <c r="R592" s="158"/>
      <c r="S592" s="158"/>
      <c r="T592" s="158"/>
      <c r="U592" s="158"/>
      <c r="V592" s="158"/>
      <c r="W592" s="158"/>
      <c r="X592" s="158"/>
      <c r="Y592" s="158"/>
      <c r="Z592" s="147"/>
      <c r="AA592" s="147"/>
      <c r="AB592" s="147"/>
      <c r="AC592" s="147"/>
      <c r="AD592" s="147"/>
      <c r="AE592" s="147"/>
      <c r="AF592" s="147"/>
      <c r="AG592" s="147" t="s">
        <v>119</v>
      </c>
      <c r="AH592" s="147">
        <v>0</v>
      </c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outlineLevel="3" x14ac:dyDescent="0.2">
      <c r="A593" s="154"/>
      <c r="B593" s="155"/>
      <c r="C593" s="186" t="s">
        <v>594</v>
      </c>
      <c r="D593" s="160"/>
      <c r="E593" s="161">
        <v>10.98</v>
      </c>
      <c r="F593" s="158"/>
      <c r="G593" s="158"/>
      <c r="H593" s="158"/>
      <c r="I593" s="158"/>
      <c r="J593" s="158"/>
      <c r="K593" s="158"/>
      <c r="L593" s="158"/>
      <c r="M593" s="158"/>
      <c r="N593" s="157"/>
      <c r="O593" s="157"/>
      <c r="P593" s="157"/>
      <c r="Q593" s="157"/>
      <c r="R593" s="158"/>
      <c r="S593" s="158"/>
      <c r="T593" s="158"/>
      <c r="U593" s="158"/>
      <c r="V593" s="158"/>
      <c r="W593" s="158"/>
      <c r="X593" s="158"/>
      <c r="Y593" s="158"/>
      <c r="Z593" s="147"/>
      <c r="AA593" s="147"/>
      <c r="AB593" s="147"/>
      <c r="AC593" s="147"/>
      <c r="AD593" s="147"/>
      <c r="AE593" s="147"/>
      <c r="AF593" s="147"/>
      <c r="AG593" s="147" t="s">
        <v>119</v>
      </c>
      <c r="AH593" s="147">
        <v>0</v>
      </c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outlineLevel="3" x14ac:dyDescent="0.2">
      <c r="A594" s="154"/>
      <c r="B594" s="155"/>
      <c r="C594" s="186" t="s">
        <v>595</v>
      </c>
      <c r="D594" s="160"/>
      <c r="E594" s="161">
        <v>12.48</v>
      </c>
      <c r="F594" s="158"/>
      <c r="G594" s="158"/>
      <c r="H594" s="158"/>
      <c r="I594" s="158"/>
      <c r="J594" s="158"/>
      <c r="K594" s="158"/>
      <c r="L594" s="158"/>
      <c r="M594" s="158"/>
      <c r="N594" s="157"/>
      <c r="O594" s="157"/>
      <c r="P594" s="157"/>
      <c r="Q594" s="157"/>
      <c r="R594" s="158"/>
      <c r="S594" s="158"/>
      <c r="T594" s="158"/>
      <c r="U594" s="158"/>
      <c r="V594" s="158"/>
      <c r="W594" s="158"/>
      <c r="X594" s="158"/>
      <c r="Y594" s="158"/>
      <c r="Z594" s="147"/>
      <c r="AA594" s="147"/>
      <c r="AB594" s="147"/>
      <c r="AC594" s="147"/>
      <c r="AD594" s="147"/>
      <c r="AE594" s="147"/>
      <c r="AF594" s="147"/>
      <c r="AG594" s="147" t="s">
        <v>119</v>
      </c>
      <c r="AH594" s="147">
        <v>0</v>
      </c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outlineLevel="3" x14ac:dyDescent="0.2">
      <c r="A595" s="154"/>
      <c r="B595" s="155"/>
      <c r="C595" s="186" t="s">
        <v>596</v>
      </c>
      <c r="D595" s="160"/>
      <c r="E595" s="161">
        <v>12.48</v>
      </c>
      <c r="F595" s="158"/>
      <c r="G595" s="158"/>
      <c r="H595" s="158"/>
      <c r="I595" s="158"/>
      <c r="J595" s="158"/>
      <c r="K595" s="158"/>
      <c r="L595" s="158"/>
      <c r="M595" s="158"/>
      <c r="N595" s="157"/>
      <c r="O595" s="157"/>
      <c r="P595" s="157"/>
      <c r="Q595" s="157"/>
      <c r="R595" s="158"/>
      <c r="S595" s="158"/>
      <c r="T595" s="158"/>
      <c r="U595" s="158"/>
      <c r="V595" s="158"/>
      <c r="W595" s="158"/>
      <c r="X595" s="158"/>
      <c r="Y595" s="158"/>
      <c r="Z595" s="147"/>
      <c r="AA595" s="147"/>
      <c r="AB595" s="147"/>
      <c r="AC595" s="147"/>
      <c r="AD595" s="147"/>
      <c r="AE595" s="147"/>
      <c r="AF595" s="147"/>
      <c r="AG595" s="147" t="s">
        <v>119</v>
      </c>
      <c r="AH595" s="147">
        <v>0</v>
      </c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outlineLevel="3" x14ac:dyDescent="0.2">
      <c r="A596" s="154"/>
      <c r="B596" s="155"/>
      <c r="C596" s="186" t="s">
        <v>597</v>
      </c>
      <c r="D596" s="160"/>
      <c r="E596" s="161">
        <v>12.48</v>
      </c>
      <c r="F596" s="158"/>
      <c r="G596" s="158"/>
      <c r="H596" s="158"/>
      <c r="I596" s="158"/>
      <c r="J596" s="158"/>
      <c r="K596" s="158"/>
      <c r="L596" s="158"/>
      <c r="M596" s="158"/>
      <c r="N596" s="157"/>
      <c r="O596" s="157"/>
      <c r="P596" s="157"/>
      <c r="Q596" s="157"/>
      <c r="R596" s="158"/>
      <c r="S596" s="158"/>
      <c r="T596" s="158"/>
      <c r="U596" s="158"/>
      <c r="V596" s="158"/>
      <c r="W596" s="158"/>
      <c r="X596" s="158"/>
      <c r="Y596" s="158"/>
      <c r="Z596" s="147"/>
      <c r="AA596" s="147"/>
      <c r="AB596" s="147"/>
      <c r="AC596" s="147"/>
      <c r="AD596" s="147"/>
      <c r="AE596" s="147"/>
      <c r="AF596" s="147"/>
      <c r="AG596" s="147" t="s">
        <v>119</v>
      </c>
      <c r="AH596" s="147">
        <v>0</v>
      </c>
      <c r="AI596" s="147"/>
      <c r="AJ596" s="147"/>
      <c r="AK596" s="147"/>
      <c r="AL596" s="147"/>
      <c r="AM596" s="147"/>
      <c r="AN596" s="147"/>
      <c r="AO596" s="147"/>
      <c r="AP596" s="147"/>
      <c r="AQ596" s="147"/>
      <c r="AR596" s="147"/>
      <c r="AS596" s="147"/>
      <c r="AT596" s="147"/>
      <c r="AU596" s="147"/>
      <c r="AV596" s="147"/>
      <c r="AW596" s="147"/>
      <c r="AX596" s="147"/>
      <c r="AY596" s="147"/>
      <c r="AZ596" s="147"/>
      <c r="BA596" s="147"/>
      <c r="BB596" s="147"/>
      <c r="BC596" s="147"/>
      <c r="BD596" s="147"/>
      <c r="BE596" s="147"/>
      <c r="BF596" s="147"/>
      <c r="BG596" s="147"/>
      <c r="BH596" s="147"/>
    </row>
    <row r="597" spans="1:60" outlineLevel="3" x14ac:dyDescent="0.2">
      <c r="A597" s="154"/>
      <c r="B597" s="155"/>
      <c r="C597" s="186" t="s">
        <v>598</v>
      </c>
      <c r="D597" s="160"/>
      <c r="E597" s="161">
        <v>7.95</v>
      </c>
      <c r="F597" s="158"/>
      <c r="G597" s="158"/>
      <c r="H597" s="158"/>
      <c r="I597" s="158"/>
      <c r="J597" s="158"/>
      <c r="K597" s="158"/>
      <c r="L597" s="158"/>
      <c r="M597" s="158"/>
      <c r="N597" s="157"/>
      <c r="O597" s="157"/>
      <c r="P597" s="157"/>
      <c r="Q597" s="157"/>
      <c r="R597" s="158"/>
      <c r="S597" s="158"/>
      <c r="T597" s="158"/>
      <c r="U597" s="158"/>
      <c r="V597" s="158"/>
      <c r="W597" s="158"/>
      <c r="X597" s="158"/>
      <c r="Y597" s="158"/>
      <c r="Z597" s="147"/>
      <c r="AA597" s="147"/>
      <c r="AB597" s="147"/>
      <c r="AC597" s="147"/>
      <c r="AD597" s="147"/>
      <c r="AE597" s="147"/>
      <c r="AF597" s="147"/>
      <c r="AG597" s="147" t="s">
        <v>119</v>
      </c>
      <c r="AH597" s="147">
        <v>0</v>
      </c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  <c r="BF597" s="147"/>
      <c r="BG597" s="147"/>
      <c r="BH597" s="147"/>
    </row>
    <row r="598" spans="1:60" outlineLevel="3" x14ac:dyDescent="0.2">
      <c r="A598" s="154"/>
      <c r="B598" s="155"/>
      <c r="C598" s="186" t="s">
        <v>599</v>
      </c>
      <c r="D598" s="160"/>
      <c r="E598" s="161">
        <v>11.94</v>
      </c>
      <c r="F598" s="158"/>
      <c r="G598" s="158"/>
      <c r="H598" s="158"/>
      <c r="I598" s="158"/>
      <c r="J598" s="158"/>
      <c r="K598" s="158"/>
      <c r="L598" s="158"/>
      <c r="M598" s="158"/>
      <c r="N598" s="157"/>
      <c r="O598" s="157"/>
      <c r="P598" s="157"/>
      <c r="Q598" s="157"/>
      <c r="R598" s="158"/>
      <c r="S598" s="158"/>
      <c r="T598" s="158"/>
      <c r="U598" s="158"/>
      <c r="V598" s="158"/>
      <c r="W598" s="158"/>
      <c r="X598" s="158"/>
      <c r="Y598" s="158"/>
      <c r="Z598" s="147"/>
      <c r="AA598" s="147"/>
      <c r="AB598" s="147"/>
      <c r="AC598" s="147"/>
      <c r="AD598" s="147"/>
      <c r="AE598" s="147"/>
      <c r="AF598" s="147"/>
      <c r="AG598" s="147" t="s">
        <v>119</v>
      </c>
      <c r="AH598" s="147">
        <v>0</v>
      </c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  <c r="BF598" s="147"/>
      <c r="BG598" s="147"/>
      <c r="BH598" s="147"/>
    </row>
    <row r="599" spans="1:60" outlineLevel="3" x14ac:dyDescent="0.2">
      <c r="A599" s="154"/>
      <c r="B599" s="155"/>
      <c r="C599" s="186" t="s">
        <v>600</v>
      </c>
      <c r="D599" s="160"/>
      <c r="E599" s="161">
        <v>7.95</v>
      </c>
      <c r="F599" s="158"/>
      <c r="G599" s="158"/>
      <c r="H599" s="158"/>
      <c r="I599" s="158"/>
      <c r="J599" s="158"/>
      <c r="K599" s="158"/>
      <c r="L599" s="158"/>
      <c r="M599" s="158"/>
      <c r="N599" s="157"/>
      <c r="O599" s="157"/>
      <c r="P599" s="157"/>
      <c r="Q599" s="157"/>
      <c r="R599" s="158"/>
      <c r="S599" s="158"/>
      <c r="T599" s="158"/>
      <c r="U599" s="158"/>
      <c r="V599" s="158"/>
      <c r="W599" s="158"/>
      <c r="X599" s="158"/>
      <c r="Y599" s="158"/>
      <c r="Z599" s="147"/>
      <c r="AA599" s="147"/>
      <c r="AB599" s="147"/>
      <c r="AC599" s="147"/>
      <c r="AD599" s="147"/>
      <c r="AE599" s="147"/>
      <c r="AF599" s="147"/>
      <c r="AG599" s="147" t="s">
        <v>119</v>
      </c>
      <c r="AH599" s="147">
        <v>0</v>
      </c>
      <c r="AI599" s="147"/>
      <c r="AJ599" s="147"/>
      <c r="AK599" s="147"/>
      <c r="AL599" s="147"/>
      <c r="AM599" s="147"/>
      <c r="AN599" s="147"/>
      <c r="AO599" s="147"/>
      <c r="AP599" s="147"/>
      <c r="AQ599" s="147"/>
      <c r="AR599" s="147"/>
      <c r="AS599" s="147"/>
      <c r="AT599" s="147"/>
      <c r="AU599" s="147"/>
      <c r="AV599" s="147"/>
      <c r="AW599" s="147"/>
      <c r="AX599" s="147"/>
      <c r="AY599" s="147"/>
      <c r="AZ599" s="147"/>
      <c r="BA599" s="147"/>
      <c r="BB599" s="147"/>
      <c r="BC599" s="147"/>
      <c r="BD599" s="147"/>
      <c r="BE599" s="147"/>
      <c r="BF599" s="147"/>
      <c r="BG599" s="147"/>
      <c r="BH599" s="147"/>
    </row>
    <row r="600" spans="1:60" outlineLevel="3" x14ac:dyDescent="0.2">
      <c r="A600" s="154"/>
      <c r="B600" s="155"/>
      <c r="C600" s="186" t="s">
        <v>601</v>
      </c>
      <c r="D600" s="160"/>
      <c r="E600" s="161">
        <v>7.95</v>
      </c>
      <c r="F600" s="158"/>
      <c r="G600" s="158"/>
      <c r="H600" s="158"/>
      <c r="I600" s="158"/>
      <c r="J600" s="158"/>
      <c r="K600" s="158"/>
      <c r="L600" s="158"/>
      <c r="M600" s="158"/>
      <c r="N600" s="157"/>
      <c r="O600" s="157"/>
      <c r="P600" s="157"/>
      <c r="Q600" s="157"/>
      <c r="R600" s="158"/>
      <c r="S600" s="158"/>
      <c r="T600" s="158"/>
      <c r="U600" s="158"/>
      <c r="V600" s="158"/>
      <c r="W600" s="158"/>
      <c r="X600" s="158"/>
      <c r="Y600" s="158"/>
      <c r="Z600" s="147"/>
      <c r="AA600" s="147"/>
      <c r="AB600" s="147"/>
      <c r="AC600" s="147"/>
      <c r="AD600" s="147"/>
      <c r="AE600" s="147"/>
      <c r="AF600" s="147"/>
      <c r="AG600" s="147" t="s">
        <v>119</v>
      </c>
      <c r="AH600" s="147">
        <v>0</v>
      </c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  <c r="BF600" s="147"/>
      <c r="BG600" s="147"/>
      <c r="BH600" s="147"/>
    </row>
    <row r="601" spans="1:60" outlineLevel="3" x14ac:dyDescent="0.2">
      <c r="A601" s="154"/>
      <c r="B601" s="155"/>
      <c r="C601" s="186" t="s">
        <v>602</v>
      </c>
      <c r="D601" s="160"/>
      <c r="E601" s="161">
        <v>7.95</v>
      </c>
      <c r="F601" s="158"/>
      <c r="G601" s="158"/>
      <c r="H601" s="158"/>
      <c r="I601" s="158"/>
      <c r="J601" s="158"/>
      <c r="K601" s="158"/>
      <c r="L601" s="158"/>
      <c r="M601" s="158"/>
      <c r="N601" s="157"/>
      <c r="O601" s="157"/>
      <c r="P601" s="157"/>
      <c r="Q601" s="157"/>
      <c r="R601" s="158"/>
      <c r="S601" s="158"/>
      <c r="T601" s="158"/>
      <c r="U601" s="158"/>
      <c r="V601" s="158"/>
      <c r="W601" s="158"/>
      <c r="X601" s="158"/>
      <c r="Y601" s="158"/>
      <c r="Z601" s="147"/>
      <c r="AA601" s="147"/>
      <c r="AB601" s="147"/>
      <c r="AC601" s="147"/>
      <c r="AD601" s="147"/>
      <c r="AE601" s="147"/>
      <c r="AF601" s="147"/>
      <c r="AG601" s="147" t="s">
        <v>119</v>
      </c>
      <c r="AH601" s="147">
        <v>0</v>
      </c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  <c r="BF601" s="147"/>
      <c r="BG601" s="147"/>
      <c r="BH601" s="147"/>
    </row>
    <row r="602" spans="1:60" outlineLevel="3" x14ac:dyDescent="0.2">
      <c r="A602" s="154"/>
      <c r="B602" s="155"/>
      <c r="C602" s="186" t="s">
        <v>603</v>
      </c>
      <c r="D602" s="160"/>
      <c r="E602" s="161">
        <v>7.95</v>
      </c>
      <c r="F602" s="158"/>
      <c r="G602" s="158"/>
      <c r="H602" s="158"/>
      <c r="I602" s="158"/>
      <c r="J602" s="158"/>
      <c r="K602" s="158"/>
      <c r="L602" s="158"/>
      <c r="M602" s="158"/>
      <c r="N602" s="157"/>
      <c r="O602" s="157"/>
      <c r="P602" s="157"/>
      <c r="Q602" s="157"/>
      <c r="R602" s="158"/>
      <c r="S602" s="158"/>
      <c r="T602" s="158"/>
      <c r="U602" s="158"/>
      <c r="V602" s="158"/>
      <c r="W602" s="158"/>
      <c r="X602" s="158"/>
      <c r="Y602" s="158"/>
      <c r="Z602" s="147"/>
      <c r="AA602" s="147"/>
      <c r="AB602" s="147"/>
      <c r="AC602" s="147"/>
      <c r="AD602" s="147"/>
      <c r="AE602" s="147"/>
      <c r="AF602" s="147"/>
      <c r="AG602" s="147" t="s">
        <v>119</v>
      </c>
      <c r="AH602" s="147">
        <v>0</v>
      </c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  <c r="BF602" s="147"/>
      <c r="BG602" s="147"/>
      <c r="BH602" s="147"/>
    </row>
    <row r="603" spans="1:60" outlineLevel="3" x14ac:dyDescent="0.2">
      <c r="A603" s="154"/>
      <c r="B603" s="155"/>
      <c r="C603" s="186" t="s">
        <v>604</v>
      </c>
      <c r="D603" s="160"/>
      <c r="E603" s="161">
        <v>7.95</v>
      </c>
      <c r="F603" s="158"/>
      <c r="G603" s="158"/>
      <c r="H603" s="158"/>
      <c r="I603" s="158"/>
      <c r="J603" s="158"/>
      <c r="K603" s="158"/>
      <c r="L603" s="158"/>
      <c r="M603" s="158"/>
      <c r="N603" s="157"/>
      <c r="O603" s="157"/>
      <c r="P603" s="157"/>
      <c r="Q603" s="157"/>
      <c r="R603" s="158"/>
      <c r="S603" s="158"/>
      <c r="T603" s="158"/>
      <c r="U603" s="158"/>
      <c r="V603" s="158"/>
      <c r="W603" s="158"/>
      <c r="X603" s="158"/>
      <c r="Y603" s="158"/>
      <c r="Z603" s="147"/>
      <c r="AA603" s="147"/>
      <c r="AB603" s="147"/>
      <c r="AC603" s="147"/>
      <c r="AD603" s="147"/>
      <c r="AE603" s="147"/>
      <c r="AF603" s="147"/>
      <c r="AG603" s="147" t="s">
        <v>119</v>
      </c>
      <c r="AH603" s="147">
        <v>0</v>
      </c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  <c r="BF603" s="147"/>
      <c r="BG603" s="147"/>
      <c r="BH603" s="147"/>
    </row>
    <row r="604" spans="1:60" outlineLevel="3" x14ac:dyDescent="0.2">
      <c r="A604" s="154"/>
      <c r="B604" s="155"/>
      <c r="C604" s="186" t="s">
        <v>605</v>
      </c>
      <c r="D604" s="160"/>
      <c r="E604" s="161">
        <v>7.95</v>
      </c>
      <c r="F604" s="158"/>
      <c r="G604" s="158"/>
      <c r="H604" s="158"/>
      <c r="I604" s="158"/>
      <c r="J604" s="158"/>
      <c r="K604" s="158"/>
      <c r="L604" s="158"/>
      <c r="M604" s="158"/>
      <c r="N604" s="157"/>
      <c r="O604" s="157"/>
      <c r="P604" s="157"/>
      <c r="Q604" s="157"/>
      <c r="R604" s="158"/>
      <c r="S604" s="158"/>
      <c r="T604" s="158"/>
      <c r="U604" s="158"/>
      <c r="V604" s="158"/>
      <c r="W604" s="158"/>
      <c r="X604" s="158"/>
      <c r="Y604" s="158"/>
      <c r="Z604" s="147"/>
      <c r="AA604" s="147"/>
      <c r="AB604" s="147"/>
      <c r="AC604" s="147"/>
      <c r="AD604" s="147"/>
      <c r="AE604" s="147"/>
      <c r="AF604" s="147"/>
      <c r="AG604" s="147" t="s">
        <v>119</v>
      </c>
      <c r="AH604" s="147">
        <v>0</v>
      </c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  <c r="BF604" s="147"/>
      <c r="BG604" s="147"/>
      <c r="BH604" s="147"/>
    </row>
    <row r="605" spans="1:60" outlineLevel="3" x14ac:dyDescent="0.2">
      <c r="A605" s="154"/>
      <c r="B605" s="155"/>
      <c r="C605" s="186" t="s">
        <v>606</v>
      </c>
      <c r="D605" s="160"/>
      <c r="E605" s="161">
        <v>9</v>
      </c>
      <c r="F605" s="158"/>
      <c r="G605" s="158"/>
      <c r="H605" s="158"/>
      <c r="I605" s="158"/>
      <c r="J605" s="158"/>
      <c r="K605" s="158"/>
      <c r="L605" s="158"/>
      <c r="M605" s="158"/>
      <c r="N605" s="157"/>
      <c r="O605" s="157"/>
      <c r="P605" s="157"/>
      <c r="Q605" s="157"/>
      <c r="R605" s="158"/>
      <c r="S605" s="158"/>
      <c r="T605" s="158"/>
      <c r="U605" s="158"/>
      <c r="V605" s="158"/>
      <c r="W605" s="158"/>
      <c r="X605" s="158"/>
      <c r="Y605" s="158"/>
      <c r="Z605" s="147"/>
      <c r="AA605" s="147"/>
      <c r="AB605" s="147"/>
      <c r="AC605" s="147"/>
      <c r="AD605" s="147"/>
      <c r="AE605" s="147"/>
      <c r="AF605" s="147"/>
      <c r="AG605" s="147" t="s">
        <v>119</v>
      </c>
      <c r="AH605" s="147">
        <v>0</v>
      </c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  <c r="BF605" s="147"/>
      <c r="BG605" s="147"/>
      <c r="BH605" s="147"/>
    </row>
    <row r="606" spans="1:60" outlineLevel="3" x14ac:dyDescent="0.2">
      <c r="A606" s="154"/>
      <c r="B606" s="155"/>
      <c r="C606" s="186" t="s">
        <v>607</v>
      </c>
      <c r="D606" s="160"/>
      <c r="E606" s="161">
        <v>9</v>
      </c>
      <c r="F606" s="158"/>
      <c r="G606" s="158"/>
      <c r="H606" s="158"/>
      <c r="I606" s="158"/>
      <c r="J606" s="158"/>
      <c r="K606" s="158"/>
      <c r="L606" s="158"/>
      <c r="M606" s="158"/>
      <c r="N606" s="157"/>
      <c r="O606" s="157"/>
      <c r="P606" s="157"/>
      <c r="Q606" s="157"/>
      <c r="R606" s="158"/>
      <c r="S606" s="158"/>
      <c r="T606" s="158"/>
      <c r="U606" s="158"/>
      <c r="V606" s="158"/>
      <c r="W606" s="158"/>
      <c r="X606" s="158"/>
      <c r="Y606" s="158"/>
      <c r="Z606" s="147"/>
      <c r="AA606" s="147"/>
      <c r="AB606" s="147"/>
      <c r="AC606" s="147"/>
      <c r="AD606" s="147"/>
      <c r="AE606" s="147"/>
      <c r="AF606" s="147"/>
      <c r="AG606" s="147" t="s">
        <v>119</v>
      </c>
      <c r="AH606" s="147">
        <v>0</v>
      </c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  <c r="BF606" s="147"/>
      <c r="BG606" s="147"/>
      <c r="BH606" s="147"/>
    </row>
    <row r="607" spans="1:60" outlineLevel="3" x14ac:dyDescent="0.2">
      <c r="A607" s="154"/>
      <c r="B607" s="155"/>
      <c r="C607" s="186" t="s">
        <v>608</v>
      </c>
      <c r="D607" s="160"/>
      <c r="E607" s="161">
        <v>9</v>
      </c>
      <c r="F607" s="158"/>
      <c r="G607" s="158"/>
      <c r="H607" s="158"/>
      <c r="I607" s="158"/>
      <c r="J607" s="158"/>
      <c r="K607" s="158"/>
      <c r="L607" s="158"/>
      <c r="M607" s="158"/>
      <c r="N607" s="157"/>
      <c r="O607" s="157"/>
      <c r="P607" s="157"/>
      <c r="Q607" s="157"/>
      <c r="R607" s="158"/>
      <c r="S607" s="158"/>
      <c r="T607" s="158"/>
      <c r="U607" s="158"/>
      <c r="V607" s="158"/>
      <c r="W607" s="158"/>
      <c r="X607" s="158"/>
      <c r="Y607" s="158"/>
      <c r="Z607" s="147"/>
      <c r="AA607" s="147"/>
      <c r="AB607" s="147"/>
      <c r="AC607" s="147"/>
      <c r="AD607" s="147"/>
      <c r="AE607" s="147"/>
      <c r="AF607" s="147"/>
      <c r="AG607" s="147" t="s">
        <v>119</v>
      </c>
      <c r="AH607" s="147">
        <v>0</v>
      </c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  <c r="BF607" s="147"/>
      <c r="BG607" s="147"/>
      <c r="BH607" s="147"/>
    </row>
    <row r="608" spans="1:60" outlineLevel="3" x14ac:dyDescent="0.2">
      <c r="A608" s="154"/>
      <c r="B608" s="155"/>
      <c r="C608" s="186" t="s">
        <v>609</v>
      </c>
      <c r="D608" s="160"/>
      <c r="E608" s="161">
        <v>9</v>
      </c>
      <c r="F608" s="158"/>
      <c r="G608" s="158"/>
      <c r="H608" s="158"/>
      <c r="I608" s="158"/>
      <c r="J608" s="158"/>
      <c r="K608" s="158"/>
      <c r="L608" s="158"/>
      <c r="M608" s="158"/>
      <c r="N608" s="157"/>
      <c r="O608" s="157"/>
      <c r="P608" s="157"/>
      <c r="Q608" s="157"/>
      <c r="R608" s="158"/>
      <c r="S608" s="158"/>
      <c r="T608" s="158"/>
      <c r="U608" s="158"/>
      <c r="V608" s="158"/>
      <c r="W608" s="158"/>
      <c r="X608" s="158"/>
      <c r="Y608" s="158"/>
      <c r="Z608" s="147"/>
      <c r="AA608" s="147"/>
      <c r="AB608" s="147"/>
      <c r="AC608" s="147"/>
      <c r="AD608" s="147"/>
      <c r="AE608" s="147"/>
      <c r="AF608" s="147"/>
      <c r="AG608" s="147" t="s">
        <v>119</v>
      </c>
      <c r="AH608" s="147">
        <v>0</v>
      </c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  <c r="BF608" s="147"/>
      <c r="BG608" s="147"/>
      <c r="BH608" s="147"/>
    </row>
    <row r="609" spans="1:60" outlineLevel="3" x14ac:dyDescent="0.2">
      <c r="A609" s="154"/>
      <c r="B609" s="155"/>
      <c r="C609" s="186" t="s">
        <v>610</v>
      </c>
      <c r="D609" s="160"/>
      <c r="E609" s="161">
        <v>9</v>
      </c>
      <c r="F609" s="158"/>
      <c r="G609" s="158"/>
      <c r="H609" s="158"/>
      <c r="I609" s="158"/>
      <c r="J609" s="158"/>
      <c r="K609" s="158"/>
      <c r="L609" s="158"/>
      <c r="M609" s="158"/>
      <c r="N609" s="157"/>
      <c r="O609" s="157"/>
      <c r="P609" s="157"/>
      <c r="Q609" s="157"/>
      <c r="R609" s="158"/>
      <c r="S609" s="158"/>
      <c r="T609" s="158"/>
      <c r="U609" s="158"/>
      <c r="V609" s="158"/>
      <c r="W609" s="158"/>
      <c r="X609" s="158"/>
      <c r="Y609" s="158"/>
      <c r="Z609" s="147"/>
      <c r="AA609" s="147"/>
      <c r="AB609" s="147"/>
      <c r="AC609" s="147"/>
      <c r="AD609" s="147"/>
      <c r="AE609" s="147"/>
      <c r="AF609" s="147"/>
      <c r="AG609" s="147" t="s">
        <v>119</v>
      </c>
      <c r="AH609" s="147">
        <v>0</v>
      </c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  <c r="BF609" s="147"/>
      <c r="BG609" s="147"/>
      <c r="BH609" s="147"/>
    </row>
    <row r="610" spans="1:60" ht="22.5" outlineLevel="1" x14ac:dyDescent="0.2">
      <c r="A610" s="177">
        <v>77</v>
      </c>
      <c r="B610" s="178" t="s">
        <v>611</v>
      </c>
      <c r="C610" s="187" t="s">
        <v>612</v>
      </c>
      <c r="D610" s="179" t="s">
        <v>126</v>
      </c>
      <c r="E610" s="180">
        <v>300</v>
      </c>
      <c r="F610" s="181"/>
      <c r="G610" s="182">
        <f>ROUND(E610*F610,2)</f>
        <v>0</v>
      </c>
      <c r="H610" s="159"/>
      <c r="I610" s="158">
        <f>ROUND(E610*H610,2)</f>
        <v>0</v>
      </c>
      <c r="J610" s="159"/>
      <c r="K610" s="158">
        <f>ROUND(E610*J610,2)</f>
        <v>0</v>
      </c>
      <c r="L610" s="158">
        <v>21</v>
      </c>
      <c r="M610" s="158">
        <f>G610*(1+L610/100)</f>
        <v>0</v>
      </c>
      <c r="N610" s="157">
        <v>2.0000000000000002E-5</v>
      </c>
      <c r="O610" s="157">
        <f>ROUND(E610*N610,2)</f>
        <v>0.01</v>
      </c>
      <c r="P610" s="157">
        <v>0</v>
      </c>
      <c r="Q610" s="157">
        <f>ROUND(E610*P610,2)</f>
        <v>0</v>
      </c>
      <c r="R610" s="158"/>
      <c r="S610" s="158" t="s">
        <v>127</v>
      </c>
      <c r="T610" s="158" t="s">
        <v>127</v>
      </c>
      <c r="U610" s="158">
        <v>2.9000000000000001E-2</v>
      </c>
      <c r="V610" s="158">
        <f>ROUND(E610*U610,2)</f>
        <v>8.6999999999999993</v>
      </c>
      <c r="W610" s="158"/>
      <c r="X610" s="158" t="s">
        <v>115</v>
      </c>
      <c r="Y610" s="158" t="s">
        <v>116</v>
      </c>
      <c r="Z610" s="147"/>
      <c r="AA610" s="147"/>
      <c r="AB610" s="147"/>
      <c r="AC610" s="147"/>
      <c r="AD610" s="147"/>
      <c r="AE610" s="147"/>
      <c r="AF610" s="147"/>
      <c r="AG610" s="147" t="s">
        <v>117</v>
      </c>
      <c r="AH610" s="147"/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  <c r="BF610" s="147"/>
      <c r="BG610" s="147"/>
      <c r="BH610" s="147"/>
    </row>
    <row r="611" spans="1:60" ht="22.5" outlineLevel="1" x14ac:dyDescent="0.2">
      <c r="A611" s="177">
        <v>78</v>
      </c>
      <c r="B611" s="178" t="s">
        <v>613</v>
      </c>
      <c r="C611" s="187" t="s">
        <v>614</v>
      </c>
      <c r="D611" s="179" t="s">
        <v>126</v>
      </c>
      <c r="E611" s="180">
        <v>270</v>
      </c>
      <c r="F611" s="181"/>
      <c r="G611" s="182">
        <f>ROUND(E611*F611,2)</f>
        <v>0</v>
      </c>
      <c r="H611" s="159"/>
      <c r="I611" s="158">
        <f>ROUND(E611*H611,2)</f>
        <v>0</v>
      </c>
      <c r="J611" s="159"/>
      <c r="K611" s="158">
        <f>ROUND(E611*J611,2)</f>
        <v>0</v>
      </c>
      <c r="L611" s="158">
        <v>21</v>
      </c>
      <c r="M611" s="158">
        <f>G611*(1+L611/100)</f>
        <v>0</v>
      </c>
      <c r="N611" s="157">
        <v>3.5E-4</v>
      </c>
      <c r="O611" s="157">
        <f>ROUND(E611*N611,2)</f>
        <v>0.09</v>
      </c>
      <c r="P611" s="157">
        <v>0</v>
      </c>
      <c r="Q611" s="157">
        <f>ROUND(E611*P611,2)</f>
        <v>0</v>
      </c>
      <c r="R611" s="158"/>
      <c r="S611" s="158" t="s">
        <v>127</v>
      </c>
      <c r="T611" s="158" t="s">
        <v>127</v>
      </c>
      <c r="U611" s="158">
        <v>1.35E-2</v>
      </c>
      <c r="V611" s="158">
        <f>ROUND(E611*U611,2)</f>
        <v>3.65</v>
      </c>
      <c r="W611" s="158"/>
      <c r="X611" s="158" t="s">
        <v>115</v>
      </c>
      <c r="Y611" s="158" t="s">
        <v>116</v>
      </c>
      <c r="Z611" s="147"/>
      <c r="AA611" s="147"/>
      <c r="AB611" s="147"/>
      <c r="AC611" s="147"/>
      <c r="AD611" s="147"/>
      <c r="AE611" s="147"/>
      <c r="AF611" s="147"/>
      <c r="AG611" s="147" t="s">
        <v>117</v>
      </c>
      <c r="AH611" s="147"/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  <c r="BF611" s="147"/>
      <c r="BG611" s="147"/>
      <c r="BH611" s="147"/>
    </row>
    <row r="612" spans="1:60" ht="22.5" outlineLevel="1" x14ac:dyDescent="0.2">
      <c r="A612" s="171">
        <v>79</v>
      </c>
      <c r="B612" s="172" t="s">
        <v>615</v>
      </c>
      <c r="C612" s="185" t="s">
        <v>616</v>
      </c>
      <c r="D612" s="173" t="s">
        <v>112</v>
      </c>
      <c r="E612" s="174">
        <v>3.2235999999999998</v>
      </c>
      <c r="F612" s="175"/>
      <c r="G612" s="176">
        <f>ROUND(E612*F612,2)</f>
        <v>0</v>
      </c>
      <c r="H612" s="159"/>
      <c r="I612" s="158">
        <f>ROUND(E612*H612,2)</f>
        <v>0</v>
      </c>
      <c r="J612" s="159"/>
      <c r="K612" s="158">
        <f>ROUND(E612*J612,2)</f>
        <v>0</v>
      </c>
      <c r="L612" s="158">
        <v>21</v>
      </c>
      <c r="M612" s="158">
        <f>G612*(1+L612/100)</f>
        <v>0</v>
      </c>
      <c r="N612" s="157">
        <v>0</v>
      </c>
      <c r="O612" s="157">
        <f>ROUND(E612*N612,2)</f>
        <v>0</v>
      </c>
      <c r="P612" s="157">
        <v>0</v>
      </c>
      <c r="Q612" s="157">
        <f>ROUND(E612*P612,2)</f>
        <v>0</v>
      </c>
      <c r="R612" s="158"/>
      <c r="S612" s="158" t="s">
        <v>113</v>
      </c>
      <c r="T612" s="158" t="s">
        <v>114</v>
      </c>
      <c r="U612" s="158">
        <v>0</v>
      </c>
      <c r="V612" s="158">
        <f>ROUND(E612*U612,2)</f>
        <v>0</v>
      </c>
      <c r="W612" s="158"/>
      <c r="X612" s="158" t="s">
        <v>115</v>
      </c>
      <c r="Y612" s="158" t="s">
        <v>116</v>
      </c>
      <c r="Z612" s="147"/>
      <c r="AA612" s="147"/>
      <c r="AB612" s="147"/>
      <c r="AC612" s="147"/>
      <c r="AD612" s="147"/>
      <c r="AE612" s="147"/>
      <c r="AF612" s="147"/>
      <c r="AG612" s="147" t="s">
        <v>117</v>
      </c>
      <c r="AH612" s="147"/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  <c r="BF612" s="147"/>
      <c r="BG612" s="147"/>
      <c r="BH612" s="147"/>
    </row>
    <row r="613" spans="1:60" outlineLevel="2" x14ac:dyDescent="0.2">
      <c r="A613" s="154"/>
      <c r="B613" s="155"/>
      <c r="C613" s="186" t="s">
        <v>128</v>
      </c>
      <c r="D613" s="160"/>
      <c r="E613" s="161"/>
      <c r="F613" s="158"/>
      <c r="G613" s="158"/>
      <c r="H613" s="158"/>
      <c r="I613" s="158"/>
      <c r="J613" s="158"/>
      <c r="K613" s="158"/>
      <c r="L613" s="158"/>
      <c r="M613" s="158"/>
      <c r="N613" s="157"/>
      <c r="O613" s="157"/>
      <c r="P613" s="157"/>
      <c r="Q613" s="157"/>
      <c r="R613" s="158"/>
      <c r="S613" s="158"/>
      <c r="T613" s="158"/>
      <c r="U613" s="158"/>
      <c r="V613" s="158"/>
      <c r="W613" s="158"/>
      <c r="X613" s="158"/>
      <c r="Y613" s="158"/>
      <c r="Z613" s="147"/>
      <c r="AA613" s="147"/>
      <c r="AB613" s="147"/>
      <c r="AC613" s="147"/>
      <c r="AD613" s="147"/>
      <c r="AE613" s="147"/>
      <c r="AF613" s="147"/>
      <c r="AG613" s="147" t="s">
        <v>119</v>
      </c>
      <c r="AH613" s="147">
        <v>0</v>
      </c>
      <c r="AI613" s="147"/>
      <c r="AJ613" s="147"/>
      <c r="AK613" s="147"/>
      <c r="AL613" s="147"/>
      <c r="AM613" s="147"/>
      <c r="AN613" s="147"/>
      <c r="AO613" s="147"/>
      <c r="AP613" s="147"/>
      <c r="AQ613" s="147"/>
      <c r="AR613" s="147"/>
      <c r="AS613" s="147"/>
      <c r="AT613" s="147"/>
      <c r="AU613" s="147"/>
      <c r="AV613" s="147"/>
      <c r="AW613" s="147"/>
      <c r="AX613" s="147"/>
      <c r="AY613" s="147"/>
      <c r="AZ613" s="147"/>
      <c r="BA613" s="147"/>
      <c r="BB613" s="147"/>
      <c r="BC613" s="147"/>
      <c r="BD613" s="147"/>
      <c r="BE613" s="147"/>
      <c r="BF613" s="147"/>
      <c r="BG613" s="147"/>
      <c r="BH613" s="147"/>
    </row>
    <row r="614" spans="1:60" outlineLevel="3" x14ac:dyDescent="0.2">
      <c r="A614" s="154"/>
      <c r="B614" s="155"/>
      <c r="C614" s="186" t="s">
        <v>143</v>
      </c>
      <c r="D614" s="160"/>
      <c r="E614" s="161">
        <v>1.54</v>
      </c>
      <c r="F614" s="158"/>
      <c r="G614" s="158"/>
      <c r="H614" s="158"/>
      <c r="I614" s="158"/>
      <c r="J614" s="158"/>
      <c r="K614" s="158"/>
      <c r="L614" s="158"/>
      <c r="M614" s="158"/>
      <c r="N614" s="157"/>
      <c r="O614" s="157"/>
      <c r="P614" s="157"/>
      <c r="Q614" s="157"/>
      <c r="R614" s="158"/>
      <c r="S614" s="158"/>
      <c r="T614" s="158"/>
      <c r="U614" s="158"/>
      <c r="V614" s="158"/>
      <c r="W614" s="158"/>
      <c r="X614" s="158"/>
      <c r="Y614" s="158"/>
      <c r="Z614" s="147"/>
      <c r="AA614" s="147"/>
      <c r="AB614" s="147"/>
      <c r="AC614" s="147"/>
      <c r="AD614" s="147"/>
      <c r="AE614" s="147"/>
      <c r="AF614" s="147"/>
      <c r="AG614" s="147" t="s">
        <v>119</v>
      </c>
      <c r="AH614" s="147">
        <v>0</v>
      </c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  <c r="BF614" s="147"/>
      <c r="BG614" s="147"/>
      <c r="BH614" s="147"/>
    </row>
    <row r="615" spans="1:60" outlineLevel="3" x14ac:dyDescent="0.2">
      <c r="A615" s="154"/>
      <c r="B615" s="155"/>
      <c r="C615" s="186" t="s">
        <v>161</v>
      </c>
      <c r="D615" s="160"/>
      <c r="E615" s="161">
        <v>1.6836</v>
      </c>
      <c r="F615" s="158"/>
      <c r="G615" s="158"/>
      <c r="H615" s="158"/>
      <c r="I615" s="158"/>
      <c r="J615" s="158"/>
      <c r="K615" s="158"/>
      <c r="L615" s="158"/>
      <c r="M615" s="158"/>
      <c r="N615" s="157"/>
      <c r="O615" s="157"/>
      <c r="P615" s="157"/>
      <c r="Q615" s="157"/>
      <c r="R615" s="158"/>
      <c r="S615" s="158"/>
      <c r="T615" s="158"/>
      <c r="U615" s="158"/>
      <c r="V615" s="158"/>
      <c r="W615" s="158"/>
      <c r="X615" s="158"/>
      <c r="Y615" s="158"/>
      <c r="Z615" s="147"/>
      <c r="AA615" s="147"/>
      <c r="AB615" s="147"/>
      <c r="AC615" s="147"/>
      <c r="AD615" s="147"/>
      <c r="AE615" s="147"/>
      <c r="AF615" s="147"/>
      <c r="AG615" s="147" t="s">
        <v>119</v>
      </c>
      <c r="AH615" s="147">
        <v>0</v>
      </c>
      <c r="AI615" s="147"/>
      <c r="AJ615" s="147"/>
      <c r="AK615" s="147"/>
      <c r="AL615" s="147"/>
      <c r="AM615" s="147"/>
      <c r="AN615" s="147"/>
      <c r="AO615" s="147"/>
      <c r="AP615" s="147"/>
      <c r="AQ615" s="147"/>
      <c r="AR615" s="147"/>
      <c r="AS615" s="147"/>
      <c r="AT615" s="147"/>
      <c r="AU615" s="147"/>
      <c r="AV615" s="147"/>
      <c r="AW615" s="147"/>
      <c r="AX615" s="147"/>
      <c r="AY615" s="147"/>
      <c r="AZ615" s="147"/>
      <c r="BA615" s="147"/>
      <c r="BB615" s="147"/>
      <c r="BC615" s="147"/>
      <c r="BD615" s="147"/>
      <c r="BE615" s="147"/>
      <c r="BF615" s="147"/>
      <c r="BG615" s="147"/>
      <c r="BH615" s="147"/>
    </row>
    <row r="616" spans="1:60" ht="22.5" outlineLevel="1" x14ac:dyDescent="0.2">
      <c r="A616" s="177">
        <v>80</v>
      </c>
      <c r="B616" s="178" t="s">
        <v>617</v>
      </c>
      <c r="C616" s="187" t="s">
        <v>618</v>
      </c>
      <c r="D616" s="179" t="s">
        <v>619</v>
      </c>
      <c r="E616" s="180">
        <v>1</v>
      </c>
      <c r="F616" s="181"/>
      <c r="G616" s="182">
        <f>ROUND(E616*F616,2)</f>
        <v>0</v>
      </c>
      <c r="H616" s="159"/>
      <c r="I616" s="158">
        <f>ROUND(E616*H616,2)</f>
        <v>0</v>
      </c>
      <c r="J616" s="159"/>
      <c r="K616" s="158">
        <f>ROUND(E616*J616,2)</f>
        <v>0</v>
      </c>
      <c r="L616" s="158">
        <v>21</v>
      </c>
      <c r="M616" s="158">
        <f>G616*(1+L616/100)</f>
        <v>0</v>
      </c>
      <c r="N616" s="157">
        <v>0</v>
      </c>
      <c r="O616" s="157">
        <f>ROUND(E616*N616,2)</f>
        <v>0</v>
      </c>
      <c r="P616" s="157">
        <v>0</v>
      </c>
      <c r="Q616" s="157">
        <f>ROUND(E616*P616,2)</f>
        <v>0</v>
      </c>
      <c r="R616" s="158"/>
      <c r="S616" s="158" t="s">
        <v>113</v>
      </c>
      <c r="T616" s="158" t="s">
        <v>114</v>
      </c>
      <c r="U616" s="158">
        <v>0</v>
      </c>
      <c r="V616" s="158">
        <f>ROUND(E616*U616,2)</f>
        <v>0</v>
      </c>
      <c r="W616" s="158"/>
      <c r="X616" s="158" t="s">
        <v>115</v>
      </c>
      <c r="Y616" s="158" t="s">
        <v>116</v>
      </c>
      <c r="Z616" s="147"/>
      <c r="AA616" s="147"/>
      <c r="AB616" s="147"/>
      <c r="AC616" s="147"/>
      <c r="AD616" s="147"/>
      <c r="AE616" s="147"/>
      <c r="AF616" s="147"/>
      <c r="AG616" s="147" t="s">
        <v>117</v>
      </c>
      <c r="AH616" s="147"/>
      <c r="AI616" s="147"/>
      <c r="AJ616" s="147"/>
      <c r="AK616" s="147"/>
      <c r="AL616" s="147"/>
      <c r="AM616" s="147"/>
      <c r="AN616" s="147"/>
      <c r="AO616" s="147"/>
      <c r="AP616" s="147"/>
      <c r="AQ616" s="147"/>
      <c r="AR616" s="147"/>
      <c r="AS616" s="147"/>
      <c r="AT616" s="147"/>
      <c r="AU616" s="147"/>
      <c r="AV616" s="147"/>
      <c r="AW616" s="147"/>
      <c r="AX616" s="147"/>
      <c r="AY616" s="147"/>
      <c r="AZ616" s="147"/>
      <c r="BA616" s="147"/>
      <c r="BB616" s="147"/>
      <c r="BC616" s="147"/>
      <c r="BD616" s="147"/>
      <c r="BE616" s="147"/>
      <c r="BF616" s="147"/>
      <c r="BG616" s="147"/>
      <c r="BH616" s="147"/>
    </row>
    <row r="617" spans="1:60" x14ac:dyDescent="0.2">
      <c r="A617" s="164" t="s">
        <v>108</v>
      </c>
      <c r="B617" s="165" t="s">
        <v>80</v>
      </c>
      <c r="C617" s="184" t="s">
        <v>29</v>
      </c>
      <c r="D617" s="166"/>
      <c r="E617" s="167"/>
      <c r="F617" s="168"/>
      <c r="G617" s="169">
        <f>SUMIF(AG618:AG620,"&lt;&gt;NOR",G618:G620)</f>
        <v>0</v>
      </c>
      <c r="H617" s="163"/>
      <c r="I617" s="163">
        <f>SUM(I618:I620)</f>
        <v>0</v>
      </c>
      <c r="J617" s="163"/>
      <c r="K617" s="163">
        <f>SUM(K618:K620)</f>
        <v>0</v>
      </c>
      <c r="L617" s="163"/>
      <c r="M617" s="163">
        <f>SUM(M618:M620)</f>
        <v>0</v>
      </c>
      <c r="N617" s="162"/>
      <c r="O617" s="162">
        <f>SUM(O618:O620)</f>
        <v>0</v>
      </c>
      <c r="P617" s="162"/>
      <c r="Q617" s="162">
        <f>SUM(Q618:Q620)</f>
        <v>0</v>
      </c>
      <c r="R617" s="163"/>
      <c r="S617" s="163"/>
      <c r="T617" s="163"/>
      <c r="U617" s="163"/>
      <c r="V617" s="163">
        <f>SUM(V618:V620)</f>
        <v>0</v>
      </c>
      <c r="W617" s="163"/>
      <c r="X617" s="163"/>
      <c r="Y617" s="163"/>
      <c r="AG617" t="s">
        <v>109</v>
      </c>
    </row>
    <row r="618" spans="1:60" outlineLevel="1" x14ac:dyDescent="0.2">
      <c r="A618" s="177">
        <v>81</v>
      </c>
      <c r="B618" s="178" t="s">
        <v>620</v>
      </c>
      <c r="C618" s="187" t="s">
        <v>621</v>
      </c>
      <c r="D618" s="179" t="s">
        <v>622</v>
      </c>
      <c r="E618" s="180">
        <v>1</v>
      </c>
      <c r="F618" s="181"/>
      <c r="G618" s="182">
        <f>ROUND(E618*F618,2)</f>
        <v>0</v>
      </c>
      <c r="H618" s="159"/>
      <c r="I618" s="158">
        <f>ROUND(E618*H618,2)</f>
        <v>0</v>
      </c>
      <c r="J618" s="159"/>
      <c r="K618" s="158">
        <f>ROUND(E618*J618,2)</f>
        <v>0</v>
      </c>
      <c r="L618" s="158">
        <v>21</v>
      </c>
      <c r="M618" s="158">
        <f>G618*(1+L618/100)</f>
        <v>0</v>
      </c>
      <c r="N618" s="157">
        <v>0</v>
      </c>
      <c r="O618" s="157">
        <f>ROUND(E618*N618,2)</f>
        <v>0</v>
      </c>
      <c r="P618" s="157">
        <v>0</v>
      </c>
      <c r="Q618" s="157">
        <f>ROUND(E618*P618,2)</f>
        <v>0</v>
      </c>
      <c r="R618" s="158"/>
      <c r="S618" s="158" t="s">
        <v>127</v>
      </c>
      <c r="T618" s="158" t="s">
        <v>114</v>
      </c>
      <c r="U618" s="158">
        <v>0</v>
      </c>
      <c r="V618" s="158">
        <f>ROUND(E618*U618,2)</f>
        <v>0</v>
      </c>
      <c r="W618" s="158"/>
      <c r="X618" s="158" t="s">
        <v>623</v>
      </c>
      <c r="Y618" s="158" t="s">
        <v>116</v>
      </c>
      <c r="Z618" s="147"/>
      <c r="AA618" s="147"/>
      <c r="AB618" s="147"/>
      <c r="AC618" s="147"/>
      <c r="AD618" s="147"/>
      <c r="AE618" s="147"/>
      <c r="AF618" s="147"/>
      <c r="AG618" s="147" t="s">
        <v>624</v>
      </c>
      <c r="AH618" s="147"/>
      <c r="AI618" s="147"/>
      <c r="AJ618" s="147"/>
      <c r="AK618" s="147"/>
      <c r="AL618" s="147"/>
      <c r="AM618" s="147"/>
      <c r="AN618" s="147"/>
      <c r="AO618" s="147"/>
      <c r="AP618" s="147"/>
      <c r="AQ618" s="147"/>
      <c r="AR618" s="147"/>
      <c r="AS618" s="147"/>
      <c r="AT618" s="147"/>
      <c r="AU618" s="147"/>
      <c r="AV618" s="147"/>
      <c r="AW618" s="147"/>
      <c r="AX618" s="147"/>
      <c r="AY618" s="147"/>
      <c r="AZ618" s="147"/>
      <c r="BA618" s="147"/>
      <c r="BB618" s="147"/>
      <c r="BC618" s="147"/>
      <c r="BD618" s="147"/>
      <c r="BE618" s="147"/>
      <c r="BF618" s="147"/>
      <c r="BG618" s="147"/>
      <c r="BH618" s="147"/>
    </row>
    <row r="619" spans="1:60" outlineLevel="1" x14ac:dyDescent="0.2">
      <c r="A619" s="177">
        <v>82</v>
      </c>
      <c r="B619" s="178" t="s">
        <v>625</v>
      </c>
      <c r="C619" s="187" t="s">
        <v>626</v>
      </c>
      <c r="D619" s="179" t="s">
        <v>622</v>
      </c>
      <c r="E619" s="180">
        <v>1</v>
      </c>
      <c r="F619" s="181"/>
      <c r="G619" s="182">
        <f>ROUND(E619*F619,2)</f>
        <v>0</v>
      </c>
      <c r="H619" s="159"/>
      <c r="I619" s="158">
        <f>ROUND(E619*H619,2)</f>
        <v>0</v>
      </c>
      <c r="J619" s="159"/>
      <c r="K619" s="158">
        <f>ROUND(E619*J619,2)</f>
        <v>0</v>
      </c>
      <c r="L619" s="158">
        <v>21</v>
      </c>
      <c r="M619" s="158">
        <f>G619*(1+L619/100)</f>
        <v>0</v>
      </c>
      <c r="N619" s="157">
        <v>0</v>
      </c>
      <c r="O619" s="157">
        <f>ROUND(E619*N619,2)</f>
        <v>0</v>
      </c>
      <c r="P619" s="157">
        <v>0</v>
      </c>
      <c r="Q619" s="157">
        <f>ROUND(E619*P619,2)</f>
        <v>0</v>
      </c>
      <c r="R619" s="158"/>
      <c r="S619" s="158" t="s">
        <v>127</v>
      </c>
      <c r="T619" s="158" t="s">
        <v>114</v>
      </c>
      <c r="U619" s="158">
        <v>0</v>
      </c>
      <c r="V619" s="158">
        <f>ROUND(E619*U619,2)</f>
        <v>0</v>
      </c>
      <c r="W619" s="158"/>
      <c r="X619" s="158" t="s">
        <v>623</v>
      </c>
      <c r="Y619" s="158" t="s">
        <v>116</v>
      </c>
      <c r="Z619" s="147"/>
      <c r="AA619" s="147"/>
      <c r="AB619" s="147"/>
      <c r="AC619" s="147"/>
      <c r="AD619" s="147"/>
      <c r="AE619" s="147"/>
      <c r="AF619" s="147"/>
      <c r="AG619" s="147" t="s">
        <v>627</v>
      </c>
      <c r="AH619" s="147"/>
      <c r="AI619" s="147"/>
      <c r="AJ619" s="147"/>
      <c r="AK619" s="147"/>
      <c r="AL619" s="147"/>
      <c r="AM619" s="147"/>
      <c r="AN619" s="147"/>
      <c r="AO619" s="147"/>
      <c r="AP619" s="147"/>
      <c r="AQ619" s="147"/>
      <c r="AR619" s="147"/>
      <c r="AS619" s="147"/>
      <c r="AT619" s="147"/>
      <c r="AU619" s="147"/>
      <c r="AV619" s="147"/>
      <c r="AW619" s="147"/>
      <c r="AX619" s="147"/>
      <c r="AY619" s="147"/>
      <c r="AZ619" s="147"/>
      <c r="BA619" s="147"/>
      <c r="BB619" s="147"/>
      <c r="BC619" s="147"/>
      <c r="BD619" s="147"/>
      <c r="BE619" s="147"/>
      <c r="BF619" s="147"/>
      <c r="BG619" s="147"/>
      <c r="BH619" s="147"/>
    </row>
    <row r="620" spans="1:60" outlineLevel="1" x14ac:dyDescent="0.2">
      <c r="A620" s="171">
        <v>83</v>
      </c>
      <c r="B620" s="172" t="s">
        <v>628</v>
      </c>
      <c r="C620" s="185" t="s">
        <v>629</v>
      </c>
      <c r="D620" s="173" t="s">
        <v>622</v>
      </c>
      <c r="E620" s="174">
        <v>1</v>
      </c>
      <c r="F620" s="175"/>
      <c r="G620" s="176">
        <f>ROUND(E620*F620,2)</f>
        <v>0</v>
      </c>
      <c r="H620" s="159"/>
      <c r="I620" s="158">
        <f>ROUND(E620*H620,2)</f>
        <v>0</v>
      </c>
      <c r="J620" s="159"/>
      <c r="K620" s="158">
        <f>ROUND(E620*J620,2)</f>
        <v>0</v>
      </c>
      <c r="L620" s="158">
        <v>21</v>
      </c>
      <c r="M620" s="158">
        <f>G620*(1+L620/100)</f>
        <v>0</v>
      </c>
      <c r="N620" s="157">
        <v>0</v>
      </c>
      <c r="O620" s="157">
        <f>ROUND(E620*N620,2)</f>
        <v>0</v>
      </c>
      <c r="P620" s="157">
        <v>0</v>
      </c>
      <c r="Q620" s="157">
        <f>ROUND(E620*P620,2)</f>
        <v>0</v>
      </c>
      <c r="R620" s="158"/>
      <c r="S620" s="158" t="s">
        <v>127</v>
      </c>
      <c r="T620" s="158" t="s">
        <v>114</v>
      </c>
      <c r="U620" s="158">
        <v>0</v>
      </c>
      <c r="V620" s="158">
        <f>ROUND(E620*U620,2)</f>
        <v>0</v>
      </c>
      <c r="W620" s="158"/>
      <c r="X620" s="158" t="s">
        <v>623</v>
      </c>
      <c r="Y620" s="158" t="s">
        <v>116</v>
      </c>
      <c r="Z620" s="147"/>
      <c r="AA620" s="147"/>
      <c r="AB620" s="147"/>
      <c r="AC620" s="147"/>
      <c r="AD620" s="147"/>
      <c r="AE620" s="147"/>
      <c r="AF620" s="147"/>
      <c r="AG620" s="147" t="s">
        <v>624</v>
      </c>
      <c r="AH620" s="147"/>
      <c r="AI620" s="147"/>
      <c r="AJ620" s="147"/>
      <c r="AK620" s="147"/>
      <c r="AL620" s="147"/>
      <c r="AM620" s="147"/>
      <c r="AN620" s="147"/>
      <c r="AO620" s="147"/>
      <c r="AP620" s="147"/>
      <c r="AQ620" s="147"/>
      <c r="AR620" s="147"/>
      <c r="AS620" s="147"/>
      <c r="AT620" s="147"/>
      <c r="AU620" s="147"/>
      <c r="AV620" s="147"/>
      <c r="AW620" s="147"/>
      <c r="AX620" s="147"/>
      <c r="AY620" s="147"/>
      <c r="AZ620" s="147"/>
      <c r="BA620" s="147"/>
      <c r="BB620" s="147"/>
      <c r="BC620" s="147"/>
      <c r="BD620" s="147"/>
      <c r="BE620" s="147"/>
      <c r="BF620" s="147"/>
      <c r="BG620" s="147"/>
      <c r="BH620" s="147"/>
    </row>
    <row r="621" spans="1:60" x14ac:dyDescent="0.2">
      <c r="A621" s="3"/>
      <c r="B621" s="4"/>
      <c r="C621" s="189"/>
      <c r="D621" s="6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AE621">
        <v>15</v>
      </c>
      <c r="AF621">
        <v>21</v>
      </c>
      <c r="AG621" t="s">
        <v>94</v>
      </c>
    </row>
    <row r="622" spans="1:60" x14ac:dyDescent="0.2">
      <c r="A622" s="150"/>
      <c r="B622" s="151" t="s">
        <v>31</v>
      </c>
      <c r="C622" s="190"/>
      <c r="D622" s="152"/>
      <c r="E622" s="153"/>
      <c r="F622" s="153"/>
      <c r="G622" s="170">
        <f>G8+G15+G107+G200+G247+G249+G406+G414+G416+G462+G512+G561+G617</f>
        <v>0</v>
      </c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AE622">
        <f>SUMIF(L7:L620,AE621,G7:G620)</f>
        <v>0</v>
      </c>
      <c r="AF622">
        <f>SUMIF(L7:L620,AF621,G7:G620)</f>
        <v>0</v>
      </c>
      <c r="AG622" t="s">
        <v>630</v>
      </c>
    </row>
    <row r="623" spans="1:60" x14ac:dyDescent="0.2">
      <c r="A623" s="3"/>
      <c r="B623" s="4"/>
      <c r="C623" s="189"/>
      <c r="D623" s="6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1:60" x14ac:dyDescent="0.2">
      <c r="A624" s="3"/>
      <c r="B624" s="4"/>
      <c r="C624" s="189"/>
      <c r="D624" s="6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1:33" x14ac:dyDescent="0.2">
      <c r="A625" s="256" t="s">
        <v>631</v>
      </c>
      <c r="B625" s="256"/>
      <c r="C625" s="257"/>
      <c r="D625" s="6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1:33" x14ac:dyDescent="0.2">
      <c r="A626" s="258"/>
      <c r="B626" s="259"/>
      <c r="C626" s="260"/>
      <c r="D626" s="259"/>
      <c r="E626" s="259"/>
      <c r="F626" s="259"/>
      <c r="G626" s="261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AG626" t="s">
        <v>632</v>
      </c>
    </row>
    <row r="627" spans="1:33" x14ac:dyDescent="0.2">
      <c r="A627" s="262"/>
      <c r="B627" s="263"/>
      <c r="C627" s="264"/>
      <c r="D627" s="263"/>
      <c r="E627" s="263"/>
      <c r="F627" s="263"/>
      <c r="G627" s="265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1:33" x14ac:dyDescent="0.2">
      <c r="A628" s="262"/>
      <c r="B628" s="263"/>
      <c r="C628" s="264"/>
      <c r="D628" s="263"/>
      <c r="E628" s="263"/>
      <c r="F628" s="263"/>
      <c r="G628" s="265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1:33" x14ac:dyDescent="0.2">
      <c r="A629" s="262"/>
      <c r="B629" s="263"/>
      <c r="C629" s="264"/>
      <c r="D629" s="263"/>
      <c r="E629" s="263"/>
      <c r="F629" s="263"/>
      <c r="G629" s="265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1:33" x14ac:dyDescent="0.2">
      <c r="A630" s="266"/>
      <c r="B630" s="267"/>
      <c r="C630" s="268"/>
      <c r="D630" s="267"/>
      <c r="E630" s="267"/>
      <c r="F630" s="267"/>
      <c r="G630" s="269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1:33" x14ac:dyDescent="0.2">
      <c r="A631" s="3"/>
      <c r="B631" s="4"/>
      <c r="C631" s="189"/>
      <c r="D631" s="6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1:33" x14ac:dyDescent="0.2">
      <c r="C632" s="191"/>
      <c r="D632" s="10"/>
      <c r="AG632" t="s">
        <v>633</v>
      </c>
    </row>
    <row r="633" spans="1:33" x14ac:dyDescent="0.2">
      <c r="D633" s="10"/>
    </row>
    <row r="634" spans="1:33" x14ac:dyDescent="0.2">
      <c r="D634" s="10"/>
    </row>
    <row r="635" spans="1:33" x14ac:dyDescent="0.2">
      <c r="D635" s="10"/>
    </row>
    <row r="636" spans="1:33" x14ac:dyDescent="0.2">
      <c r="D636" s="10"/>
    </row>
    <row r="637" spans="1:33" x14ac:dyDescent="0.2">
      <c r="D637" s="10"/>
    </row>
    <row r="638" spans="1:33" x14ac:dyDescent="0.2">
      <c r="D638" s="10"/>
    </row>
    <row r="639" spans="1:33" x14ac:dyDescent="0.2">
      <c r="D639" s="10"/>
    </row>
    <row r="640" spans="1:33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626:G630"/>
    <mergeCell ref="A1:G1"/>
    <mergeCell ref="C2:G2"/>
    <mergeCell ref="C3:G3"/>
    <mergeCell ref="C4:G4"/>
    <mergeCell ref="A625:C625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495603-0358-42FB-8F57-D75FC819453C}"/>
</file>

<file path=customXml/itemProps2.xml><?xml version="1.0" encoding="utf-8"?>
<ds:datastoreItem xmlns:ds="http://schemas.openxmlformats.org/officeDocument/2006/customXml" ds:itemID="{4E4E8267-DD8C-4689-BADD-F47249F1B392}"/>
</file>

<file path=customXml/itemProps3.xml><?xml version="1.0" encoding="utf-8"?>
<ds:datastoreItem xmlns:ds="http://schemas.openxmlformats.org/officeDocument/2006/customXml" ds:itemID="{84B41469-DC63-48B0-8569-CBF61BE795E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A D1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A D1 Pol'!Názvy_tisku</vt:lpstr>
      <vt:lpstr>oadresa</vt:lpstr>
      <vt:lpstr>Stavba!Objednatel</vt:lpstr>
      <vt:lpstr>Stavba!Objekt</vt:lpstr>
      <vt:lpstr>'SO A D1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Stehlík</dc:creator>
  <cp:lastModifiedBy>Mirek Navrátil</cp:lastModifiedBy>
  <cp:lastPrinted>2019-03-19T12:27:02Z</cp:lastPrinted>
  <dcterms:created xsi:type="dcterms:W3CDTF">2009-04-08T07:15:50Z</dcterms:created>
  <dcterms:modified xsi:type="dcterms:W3CDTF">2023-12-21T11:00:23Z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</Properties>
</file>